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 Excel Files\CTY Personal\"/>
    </mc:Choice>
  </mc:AlternateContent>
  <xr:revisionPtr revIDLastSave="0" documentId="13_ncr:1_{E4D0FEA0-B556-4F5A-8686-DBCBA69972D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age 1" sheetId="1" r:id="rId1"/>
    <sheet name="Page 2" sheetId="2" r:id="rId2"/>
    <sheet name="Page 3" sheetId="4" r:id="rId3"/>
    <sheet name="Page 4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" i="3" l="1"/>
  <c r="O34" i="4"/>
  <c r="E34" i="4"/>
  <c r="O34" i="2"/>
  <c r="O33" i="3"/>
  <c r="I33" i="4"/>
  <c r="D33" i="3"/>
  <c r="I33" i="1" l="1"/>
  <c r="I34" i="1"/>
  <c r="B33" i="3"/>
  <c r="B33" i="1"/>
  <c r="C33" i="1"/>
  <c r="D33" i="1"/>
  <c r="E33" i="1"/>
  <c r="G33" i="1"/>
  <c r="H33" i="1"/>
  <c r="J33" i="1"/>
  <c r="L33" i="1"/>
  <c r="M33" i="1"/>
  <c r="N33" i="1"/>
  <c r="O33" i="1"/>
  <c r="D34" i="1"/>
  <c r="N34" i="1"/>
  <c r="B33" i="2"/>
  <c r="C33" i="2"/>
  <c r="D33" i="2"/>
  <c r="E33" i="2"/>
  <c r="G33" i="2"/>
  <c r="H33" i="2"/>
  <c r="I33" i="2"/>
  <c r="J33" i="2"/>
  <c r="L33" i="2"/>
  <c r="M33" i="2"/>
  <c r="N33" i="2"/>
  <c r="O33" i="2"/>
  <c r="D34" i="2"/>
  <c r="I34" i="2"/>
  <c r="N34" i="2"/>
  <c r="B33" i="4"/>
  <c r="C33" i="4"/>
  <c r="D33" i="4"/>
  <c r="E33" i="4"/>
  <c r="G33" i="4"/>
  <c r="H33" i="4"/>
  <c r="J33" i="4"/>
  <c r="L33" i="4"/>
  <c r="M33" i="4"/>
  <c r="N33" i="4"/>
  <c r="O33" i="4"/>
  <c r="D34" i="4"/>
  <c r="I34" i="4"/>
  <c r="N34" i="4"/>
  <c r="C33" i="3"/>
  <c r="E33" i="3"/>
  <c r="G33" i="3"/>
  <c r="H33" i="3"/>
  <c r="I33" i="3"/>
  <c r="J33" i="3"/>
  <c r="L33" i="3"/>
  <c r="M33" i="3"/>
  <c r="N33" i="3"/>
  <c r="D34" i="3"/>
  <c r="I34" i="3"/>
  <c r="N34" i="3"/>
  <c r="K38" i="3"/>
  <c r="L38" i="3"/>
  <c r="M38" i="3"/>
  <c r="K41" i="3"/>
  <c r="L41" i="3"/>
  <c r="M41" i="3"/>
  <c r="K44" i="3"/>
  <c r="L44" i="3"/>
  <c r="M44" i="3"/>
  <c r="K47" i="3"/>
  <c r="L47" i="3"/>
  <c r="M47" i="3"/>
  <c r="N44" i="3" l="1"/>
</calcChain>
</file>

<file path=xl/sharedStrings.xml><?xml version="1.0" encoding="utf-8"?>
<sst xmlns="http://schemas.openxmlformats.org/spreadsheetml/2006/main" count="202" uniqueCount="18">
  <si>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</si>
  <si>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</si>
  <si>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</si>
  <si>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</si>
  <si>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</si>
  <si>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</si>
  <si>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</si>
  <si>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</si>
  <si>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</si>
  <si>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</si>
  <si>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</si>
  <si>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</si>
  <si>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</si>
  <si>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</si>
  <si>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</si>
  <si>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</si>
  <si>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>Total</t>
  </si>
  <si>
    <t xml:space="preserve">      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</si>
</sst>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0" fontId="2" fillId="0" borderId="0" xfId="0" applyFont="1"/>
    <xf numFmtId="1" fontId="0" fillId="0" borderId="0" xfId="0" applyNumberFormat="1"/>
    <xf numFmtId="2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7" fillId="0" borderId="0" xfId="0" applyNumberFormat="1" applyFont="1"/>
    <xf numFmtId="164" fontId="7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1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9" fillId="0" borderId="0" xfId="0" applyNumberFormat="1" applyFont="1"/>
    <xf numFmtId="164" fontId="9" fillId="0" borderId="1" xfId="0" applyNumberFormat="1" applyFont="1" applyBorder="1"/>
    <xf numFmtId="0" fontId="12" fillId="0" borderId="0" xfId="0" applyFont="1"/>
    <xf numFmtId="1" fontId="9" fillId="0" borderId="0" xfId="0" applyNumberFormat="1" applyFont="1"/>
    <xf numFmtId="0" fontId="11" fillId="0" borderId="0" xfId="0" applyFont="1"/>
    <xf numFmtId="20" fontId="13" fillId="0" borderId="0" xfId="0" applyNumberFormat="1" applyFont="1"/>
    <xf numFmtId="0" fontId="14" fillId="0" borderId="0" xfId="0" applyFont="1"/>
    <xf numFmtId="14" fontId="1" fillId="0" borderId="0" xfId="0" applyNumberFormat="1" applyFont="1"/>
    <xf numFmtId="164" fontId="1" fillId="0" borderId="1" xfId="0" applyNumberFormat="1" applyFont="1" applyBorder="1"/>
    <xf numFmtId="2" fontId="15" fillId="0" borderId="0" xfId="0" applyNumberFormat="1" applyFont="1"/>
    <xf numFmtId="164" fontId="15" fillId="0" borderId="1" xfId="0" applyNumberFormat="1" applyFont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/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44562</v>
      </c>
      <c r="B2" s="3">
        <v>37.75</v>
      </c>
      <c r="C2">
        <v>168</v>
      </c>
      <c r="D2" s="3">
        <v>0</v>
      </c>
      <c r="E2" s="4" t="s">
        <v>17</v>
      </c>
      <c r="F2" s="2">
        <v>44593</v>
      </c>
      <c r="G2" s="3">
        <v>37.380000000000003</v>
      </c>
      <c r="H2" s="15">
        <v>166</v>
      </c>
      <c r="I2" s="22">
        <v>6.47</v>
      </c>
      <c r="J2" s="23">
        <v>0.20625000000000002</v>
      </c>
      <c r="K2" s="2">
        <v>44621</v>
      </c>
      <c r="L2" s="16">
        <v>37.5</v>
      </c>
      <c r="M2" s="17">
        <v>167</v>
      </c>
      <c r="N2" s="22">
        <v>6.46</v>
      </c>
      <c r="O2" s="23">
        <v>0.20625000000000002</v>
      </c>
    </row>
    <row r="3" spans="1:15" x14ac:dyDescent="0.2">
      <c r="A3" s="2">
        <v>44563</v>
      </c>
      <c r="B3" s="3">
        <v>37.880000000000003</v>
      </c>
      <c r="C3">
        <v>167</v>
      </c>
      <c r="D3" s="3">
        <v>0</v>
      </c>
      <c r="E3" s="4" t="s">
        <v>17</v>
      </c>
      <c r="F3" s="2">
        <v>44594</v>
      </c>
      <c r="G3" s="3">
        <v>37.380000000000003</v>
      </c>
      <c r="H3" s="15">
        <v>166</v>
      </c>
      <c r="I3" s="22">
        <v>6.46</v>
      </c>
      <c r="J3" s="23">
        <v>0.20625000000000002</v>
      </c>
      <c r="K3" s="2">
        <v>44622</v>
      </c>
      <c r="L3" s="16">
        <v>37.5</v>
      </c>
      <c r="M3" s="17">
        <v>166</v>
      </c>
      <c r="N3" s="22">
        <v>6.46</v>
      </c>
      <c r="O3" s="23">
        <v>0.20625000000000002</v>
      </c>
    </row>
    <row r="4" spans="1:15" x14ac:dyDescent="0.2">
      <c r="A4" s="2">
        <v>44564</v>
      </c>
      <c r="B4" s="3">
        <v>37.880000000000003</v>
      </c>
      <c r="C4">
        <v>169</v>
      </c>
      <c r="D4" s="22">
        <v>6.45</v>
      </c>
      <c r="E4" s="23">
        <v>0.20694444444444446</v>
      </c>
      <c r="F4" s="2">
        <v>44595</v>
      </c>
      <c r="G4" s="3">
        <v>37.5</v>
      </c>
      <c r="H4" s="15">
        <v>168</v>
      </c>
      <c r="I4" s="22">
        <v>6.46</v>
      </c>
      <c r="J4" s="23">
        <v>0.20625000000000002</v>
      </c>
      <c r="K4" s="2">
        <v>44623</v>
      </c>
      <c r="L4" s="16">
        <v>37.5</v>
      </c>
      <c r="M4" s="17">
        <v>166</v>
      </c>
      <c r="N4" s="22">
        <v>6.46</v>
      </c>
      <c r="O4" s="23">
        <v>0.20625000000000002</v>
      </c>
    </row>
    <row r="5" spans="1:15" x14ac:dyDescent="0.2">
      <c r="A5" s="2">
        <v>44565</v>
      </c>
      <c r="B5" s="3">
        <v>37.75</v>
      </c>
      <c r="C5">
        <v>167</v>
      </c>
      <c r="D5" s="22">
        <v>6.46</v>
      </c>
      <c r="E5" s="23">
        <v>0.20625000000000002</v>
      </c>
      <c r="F5" s="2">
        <v>44596</v>
      </c>
      <c r="G5" s="3">
        <v>37.5</v>
      </c>
      <c r="H5" s="15">
        <v>168</v>
      </c>
      <c r="I5" s="22">
        <v>6.46</v>
      </c>
      <c r="J5" s="23">
        <v>0.20625000000000002</v>
      </c>
      <c r="K5" s="2">
        <v>44624</v>
      </c>
      <c r="L5" s="16">
        <v>37.380000000000003</v>
      </c>
      <c r="M5" s="15">
        <v>167</v>
      </c>
      <c r="N5" s="22">
        <v>6.46</v>
      </c>
      <c r="O5" s="23">
        <v>0.20625000000000002</v>
      </c>
    </row>
    <row r="6" spans="1:15" x14ac:dyDescent="0.2">
      <c r="A6" s="2">
        <v>44566</v>
      </c>
      <c r="B6" s="3">
        <v>37.75</v>
      </c>
      <c r="C6">
        <v>168</v>
      </c>
      <c r="D6" s="22">
        <v>6.47</v>
      </c>
      <c r="E6" s="23">
        <v>0.20625000000000002</v>
      </c>
      <c r="F6" s="2">
        <v>44597</v>
      </c>
      <c r="G6" s="3">
        <v>37.25</v>
      </c>
      <c r="H6" s="15">
        <v>165</v>
      </c>
      <c r="I6" s="3">
        <v>0</v>
      </c>
      <c r="J6" s="4" t="s">
        <v>17</v>
      </c>
      <c r="K6" s="2">
        <v>44625</v>
      </c>
      <c r="L6" s="16">
        <v>37.380000000000003</v>
      </c>
      <c r="M6" s="15">
        <v>166</v>
      </c>
      <c r="N6" s="16">
        <v>0</v>
      </c>
      <c r="O6" s="4" t="s">
        <v>17</v>
      </c>
    </row>
    <row r="7" spans="1:15" x14ac:dyDescent="0.2">
      <c r="A7" s="2">
        <v>44567</v>
      </c>
      <c r="B7" s="3">
        <v>37.75</v>
      </c>
      <c r="C7">
        <v>168</v>
      </c>
      <c r="D7" s="22">
        <v>6.46</v>
      </c>
      <c r="E7" s="23">
        <v>0.20625000000000002</v>
      </c>
      <c r="F7" s="2">
        <v>44598</v>
      </c>
      <c r="G7" s="3">
        <v>37.75</v>
      </c>
      <c r="H7" s="15">
        <v>168</v>
      </c>
      <c r="I7" s="3">
        <v>0</v>
      </c>
      <c r="J7" s="4" t="s">
        <v>17</v>
      </c>
      <c r="K7" s="2">
        <v>44626</v>
      </c>
      <c r="L7" s="16">
        <v>37.380000000000003</v>
      </c>
      <c r="M7" s="15">
        <v>166</v>
      </c>
      <c r="N7" s="16">
        <v>0</v>
      </c>
      <c r="O7" s="4" t="s">
        <v>17</v>
      </c>
    </row>
    <row r="8" spans="1:15" x14ac:dyDescent="0.2">
      <c r="A8" s="2">
        <v>44568</v>
      </c>
      <c r="B8" s="3">
        <v>37.75</v>
      </c>
      <c r="C8">
        <v>169</v>
      </c>
      <c r="D8" s="22">
        <v>6.46</v>
      </c>
      <c r="E8" s="23">
        <v>0.20625000000000002</v>
      </c>
      <c r="F8" s="2">
        <v>44599</v>
      </c>
      <c r="G8" s="3">
        <v>37.25</v>
      </c>
      <c r="H8" s="15">
        <v>165</v>
      </c>
      <c r="I8" s="22">
        <v>6.46</v>
      </c>
      <c r="J8" s="23">
        <v>0.20625000000000002</v>
      </c>
      <c r="K8" s="2">
        <v>44627</v>
      </c>
      <c r="L8" s="16">
        <v>37.380000000000003</v>
      </c>
      <c r="M8" s="15">
        <v>166</v>
      </c>
      <c r="N8" s="22">
        <v>6.46</v>
      </c>
      <c r="O8" s="23">
        <v>0.20625000000000002</v>
      </c>
    </row>
    <row r="9" spans="1:15" x14ac:dyDescent="0.2">
      <c r="A9" s="2">
        <v>44569</v>
      </c>
      <c r="B9" s="3">
        <v>37.630000000000003</v>
      </c>
      <c r="C9">
        <v>167</v>
      </c>
      <c r="D9" s="3">
        <v>0</v>
      </c>
      <c r="E9" s="4" t="s">
        <v>17</v>
      </c>
      <c r="F9" s="2">
        <v>44600</v>
      </c>
      <c r="G9" s="3">
        <v>37.5</v>
      </c>
      <c r="H9" s="15">
        <v>166</v>
      </c>
      <c r="I9" s="22">
        <v>6.46</v>
      </c>
      <c r="J9" s="23">
        <v>0.20625000000000002</v>
      </c>
      <c r="K9" s="2">
        <v>44628</v>
      </c>
      <c r="L9" s="16">
        <v>37.5</v>
      </c>
      <c r="M9" s="15">
        <v>166</v>
      </c>
      <c r="N9" s="22">
        <v>6.46</v>
      </c>
      <c r="O9" s="23">
        <v>0.20625000000000002</v>
      </c>
    </row>
    <row r="10" spans="1:15" x14ac:dyDescent="0.2">
      <c r="A10" s="2">
        <v>44570</v>
      </c>
      <c r="B10" s="3">
        <v>37.630000000000003</v>
      </c>
      <c r="C10">
        <v>166</v>
      </c>
      <c r="D10" s="3">
        <v>0</v>
      </c>
      <c r="E10" s="4" t="s">
        <v>17</v>
      </c>
      <c r="F10" s="2">
        <v>44601</v>
      </c>
      <c r="G10" s="3">
        <v>37.380000000000003</v>
      </c>
      <c r="H10" s="15">
        <v>165</v>
      </c>
      <c r="I10" s="22">
        <v>6.46</v>
      </c>
      <c r="J10" s="23">
        <v>0.20625000000000002</v>
      </c>
      <c r="K10" s="2">
        <v>44629</v>
      </c>
      <c r="L10" s="16">
        <v>37.630000000000003</v>
      </c>
      <c r="M10" s="15">
        <v>167</v>
      </c>
      <c r="N10" s="22">
        <v>6.46</v>
      </c>
      <c r="O10" s="23">
        <v>0.20625000000000002</v>
      </c>
    </row>
    <row r="11" spans="1:15" x14ac:dyDescent="0.2">
      <c r="A11" s="2">
        <v>44571</v>
      </c>
      <c r="B11" s="3">
        <v>37.75</v>
      </c>
      <c r="C11">
        <v>167</v>
      </c>
      <c r="D11" s="22">
        <v>6.46</v>
      </c>
      <c r="E11" s="23">
        <v>0.20625000000000002</v>
      </c>
      <c r="F11" s="2">
        <v>44602</v>
      </c>
      <c r="G11" s="3">
        <v>37.25</v>
      </c>
      <c r="H11" s="15">
        <v>166</v>
      </c>
      <c r="I11" s="22">
        <v>6.46</v>
      </c>
      <c r="J11" s="23">
        <v>0.20625000000000002</v>
      </c>
      <c r="K11" s="2">
        <v>44630</v>
      </c>
      <c r="L11" s="16">
        <v>38</v>
      </c>
      <c r="M11" s="15">
        <v>167</v>
      </c>
      <c r="N11" s="22">
        <v>6.46</v>
      </c>
      <c r="O11" s="23">
        <v>0.20625000000000002</v>
      </c>
    </row>
    <row r="12" spans="1:15" x14ac:dyDescent="0.2">
      <c r="A12" s="2">
        <v>44572</v>
      </c>
      <c r="B12" s="3">
        <v>37.75</v>
      </c>
      <c r="C12">
        <v>168</v>
      </c>
      <c r="D12" s="22">
        <v>6.46</v>
      </c>
      <c r="E12" s="23">
        <v>0.20625000000000002</v>
      </c>
      <c r="F12" s="2">
        <v>44603</v>
      </c>
      <c r="G12" s="3">
        <v>37.380000000000003</v>
      </c>
      <c r="H12" s="15">
        <v>167</v>
      </c>
      <c r="I12" s="22">
        <v>6.46</v>
      </c>
      <c r="J12" s="23">
        <v>0.20625000000000002</v>
      </c>
      <c r="K12" s="2">
        <v>44631</v>
      </c>
      <c r="L12" s="16">
        <v>37.5</v>
      </c>
      <c r="M12" s="15">
        <v>168</v>
      </c>
      <c r="N12" s="22">
        <v>6.46</v>
      </c>
      <c r="O12" s="23">
        <v>0.20625000000000002</v>
      </c>
    </row>
    <row r="13" spans="1:15" x14ac:dyDescent="0.2">
      <c r="A13" s="2">
        <v>44573</v>
      </c>
      <c r="B13" s="3">
        <v>37.630000000000003</v>
      </c>
      <c r="C13">
        <v>168</v>
      </c>
      <c r="D13" s="22">
        <v>6.46</v>
      </c>
      <c r="E13" s="23">
        <v>0.20625000000000002</v>
      </c>
      <c r="F13" s="2">
        <v>44604</v>
      </c>
      <c r="G13" s="3">
        <v>37</v>
      </c>
      <c r="H13" s="15">
        <v>163</v>
      </c>
      <c r="I13" s="3">
        <v>0</v>
      </c>
      <c r="J13" s="4" t="s">
        <v>17</v>
      </c>
      <c r="K13" s="2">
        <v>44632</v>
      </c>
      <c r="L13" s="16">
        <v>37.5</v>
      </c>
      <c r="M13" s="15">
        <v>166</v>
      </c>
      <c r="N13" s="16">
        <v>0</v>
      </c>
      <c r="O13" s="4" t="s">
        <v>17</v>
      </c>
    </row>
    <row r="14" spans="1:15" x14ac:dyDescent="0.2">
      <c r="A14" s="2">
        <v>44574</v>
      </c>
      <c r="B14" s="3">
        <v>37.75</v>
      </c>
      <c r="C14">
        <v>168</v>
      </c>
      <c r="D14" s="22">
        <v>6.46</v>
      </c>
      <c r="E14" s="23">
        <v>0.20625000000000002</v>
      </c>
      <c r="F14" s="2">
        <v>44605</v>
      </c>
      <c r="G14" s="3"/>
      <c r="H14" s="15"/>
      <c r="I14" s="3">
        <v>0</v>
      </c>
      <c r="J14" s="4" t="s">
        <v>17</v>
      </c>
      <c r="K14" s="2">
        <v>44633</v>
      </c>
      <c r="L14" s="16">
        <v>37.380000000000003</v>
      </c>
      <c r="M14" s="15">
        <v>164</v>
      </c>
      <c r="N14" s="16">
        <v>0</v>
      </c>
      <c r="O14" s="4" t="s">
        <v>17</v>
      </c>
    </row>
    <row r="15" spans="1:15" x14ac:dyDescent="0.2">
      <c r="A15" s="2">
        <v>44575</v>
      </c>
      <c r="B15" s="3">
        <v>37.5</v>
      </c>
      <c r="C15">
        <v>168</v>
      </c>
      <c r="D15" s="22">
        <v>6.46</v>
      </c>
      <c r="E15" s="23">
        <v>0.20625000000000002</v>
      </c>
      <c r="F15" s="2">
        <v>44606</v>
      </c>
      <c r="G15" s="3">
        <v>37.25</v>
      </c>
      <c r="H15" s="15">
        <v>167</v>
      </c>
      <c r="I15" s="22">
        <v>6.46</v>
      </c>
      <c r="J15" s="23">
        <v>0.20625000000000002</v>
      </c>
      <c r="K15" s="2">
        <v>44634</v>
      </c>
      <c r="L15" s="16">
        <v>37.380000000000003</v>
      </c>
      <c r="M15" s="15">
        <v>165</v>
      </c>
      <c r="N15" s="22">
        <v>6.46</v>
      </c>
      <c r="O15" s="23">
        <v>0.20625000000000002</v>
      </c>
    </row>
    <row r="16" spans="1:15" x14ac:dyDescent="0.2">
      <c r="A16" s="2">
        <v>44576</v>
      </c>
      <c r="B16" s="3">
        <v>37.630000000000003</v>
      </c>
      <c r="C16">
        <v>168</v>
      </c>
      <c r="D16" s="3">
        <v>0</v>
      </c>
      <c r="E16" s="4" t="s">
        <v>17</v>
      </c>
      <c r="F16" s="2">
        <v>44607</v>
      </c>
      <c r="G16" s="3">
        <v>37.25</v>
      </c>
      <c r="H16" s="15">
        <v>166</v>
      </c>
      <c r="I16" s="22">
        <v>6.46</v>
      </c>
      <c r="J16" s="23">
        <v>0.20625000000000002</v>
      </c>
      <c r="K16" s="2">
        <v>44635</v>
      </c>
      <c r="L16" s="16">
        <v>37.380000000000003</v>
      </c>
      <c r="M16" s="15">
        <v>165</v>
      </c>
      <c r="N16" s="22">
        <v>6.46</v>
      </c>
      <c r="O16" s="23">
        <v>0.20625000000000002</v>
      </c>
    </row>
    <row r="17" spans="1:15" x14ac:dyDescent="0.2">
      <c r="A17" s="2">
        <v>44577</v>
      </c>
      <c r="B17" s="3">
        <v>37.630000000000003</v>
      </c>
      <c r="C17">
        <v>169</v>
      </c>
      <c r="D17" s="3">
        <v>0</v>
      </c>
      <c r="E17" s="4" t="s">
        <v>17</v>
      </c>
      <c r="F17" s="2">
        <v>44608</v>
      </c>
      <c r="G17" s="3">
        <v>37.25</v>
      </c>
      <c r="H17" s="15">
        <v>166</v>
      </c>
      <c r="I17" s="22">
        <v>6.46</v>
      </c>
      <c r="J17" s="23">
        <v>0.20625000000000002</v>
      </c>
      <c r="K17" s="2">
        <v>44636</v>
      </c>
      <c r="L17" s="16">
        <v>37.380000000000003</v>
      </c>
      <c r="M17" s="15">
        <v>166</v>
      </c>
      <c r="N17" s="22">
        <v>6.46</v>
      </c>
      <c r="O17" s="23">
        <v>0.20625000000000002</v>
      </c>
    </row>
    <row r="18" spans="1:15" x14ac:dyDescent="0.2">
      <c r="A18" s="2">
        <v>44578</v>
      </c>
      <c r="B18" s="3">
        <v>37.5</v>
      </c>
      <c r="C18">
        <v>169</v>
      </c>
      <c r="D18" s="22">
        <v>6.46</v>
      </c>
      <c r="E18" s="23">
        <v>0.20625000000000002</v>
      </c>
      <c r="F18" s="2">
        <v>44609</v>
      </c>
      <c r="G18" s="3">
        <v>37.5</v>
      </c>
      <c r="H18" s="15">
        <v>167</v>
      </c>
      <c r="I18" s="22">
        <v>6.46</v>
      </c>
      <c r="J18" s="23">
        <v>0.20625000000000002</v>
      </c>
      <c r="K18" s="2">
        <v>44637</v>
      </c>
      <c r="L18" s="16">
        <v>37.5</v>
      </c>
      <c r="M18" s="15">
        <v>166</v>
      </c>
      <c r="N18" s="22">
        <v>6.46</v>
      </c>
      <c r="O18" s="23">
        <v>0.20625000000000002</v>
      </c>
    </row>
    <row r="19" spans="1:15" x14ac:dyDescent="0.2">
      <c r="A19" s="2">
        <v>44579</v>
      </c>
      <c r="B19" s="3">
        <v>37.5</v>
      </c>
      <c r="C19">
        <v>166</v>
      </c>
      <c r="D19" s="22">
        <v>6.46</v>
      </c>
      <c r="E19" s="23">
        <v>0.20625000000000002</v>
      </c>
      <c r="F19" s="2">
        <v>44610</v>
      </c>
      <c r="G19" s="3">
        <v>37.25</v>
      </c>
      <c r="H19" s="15">
        <v>166</v>
      </c>
      <c r="I19" s="22">
        <v>6.46</v>
      </c>
      <c r="J19" s="23">
        <v>0.20625000000000002</v>
      </c>
      <c r="K19" s="2">
        <v>44638</v>
      </c>
      <c r="L19" s="16">
        <v>37.380000000000003</v>
      </c>
      <c r="M19" s="15">
        <v>167</v>
      </c>
      <c r="N19" s="22">
        <v>6.46</v>
      </c>
      <c r="O19" s="23">
        <v>0.20625000000000002</v>
      </c>
    </row>
    <row r="20" spans="1:15" x14ac:dyDescent="0.2">
      <c r="A20" s="2">
        <v>44580</v>
      </c>
      <c r="B20" s="3">
        <v>37.75</v>
      </c>
      <c r="C20">
        <v>167</v>
      </c>
      <c r="D20" s="22">
        <v>6.46</v>
      </c>
      <c r="E20" s="23">
        <v>0.20625000000000002</v>
      </c>
      <c r="F20" s="2">
        <v>44611</v>
      </c>
      <c r="G20" s="3">
        <v>37.25</v>
      </c>
      <c r="H20" s="15">
        <v>166</v>
      </c>
      <c r="I20" s="3">
        <v>0</v>
      </c>
      <c r="J20" s="4" t="s">
        <v>17</v>
      </c>
      <c r="K20" s="2">
        <v>44639</v>
      </c>
      <c r="L20" s="16">
        <v>37.25</v>
      </c>
      <c r="M20" s="15">
        <v>167</v>
      </c>
      <c r="N20" s="22">
        <v>6.46</v>
      </c>
      <c r="O20" s="23">
        <v>0.20625000000000002</v>
      </c>
    </row>
    <row r="21" spans="1:15" x14ac:dyDescent="0.2">
      <c r="A21" s="2">
        <v>44581</v>
      </c>
      <c r="B21" s="3">
        <v>37.880000000000003</v>
      </c>
      <c r="C21">
        <v>167</v>
      </c>
      <c r="D21" s="22">
        <v>6.46</v>
      </c>
      <c r="E21" s="23">
        <v>0.20625000000000002</v>
      </c>
      <c r="F21" s="2">
        <v>44612</v>
      </c>
      <c r="G21" s="3">
        <v>37.25</v>
      </c>
      <c r="H21" s="15">
        <v>166</v>
      </c>
      <c r="I21" s="3">
        <v>0</v>
      </c>
      <c r="J21" s="4" t="s">
        <v>17</v>
      </c>
      <c r="K21" s="2">
        <v>44640</v>
      </c>
      <c r="L21" s="16">
        <v>37.380000000000003</v>
      </c>
      <c r="M21" s="15">
        <v>168</v>
      </c>
      <c r="N21" s="16">
        <v>4.01</v>
      </c>
      <c r="O21" s="4">
        <v>0.38541666666666669</v>
      </c>
    </row>
    <row r="22" spans="1:15" x14ac:dyDescent="0.2">
      <c r="A22" s="2">
        <v>44582</v>
      </c>
      <c r="B22" s="3">
        <v>37.630000000000003</v>
      </c>
      <c r="C22">
        <v>169</v>
      </c>
      <c r="D22" s="22">
        <v>6.46</v>
      </c>
      <c r="E22" s="23">
        <v>0.20625000000000002</v>
      </c>
      <c r="F22" s="2">
        <v>44613</v>
      </c>
      <c r="G22" s="3">
        <v>37.380000000000003</v>
      </c>
      <c r="H22" s="15">
        <v>166</v>
      </c>
      <c r="I22" s="22">
        <v>6.46</v>
      </c>
      <c r="J22" s="23">
        <v>0.20625000000000002</v>
      </c>
      <c r="K22" s="2">
        <v>44641</v>
      </c>
      <c r="L22" s="16">
        <v>37.5</v>
      </c>
      <c r="M22" s="15">
        <v>166</v>
      </c>
      <c r="N22" s="22">
        <v>6.46</v>
      </c>
      <c r="O22" s="23">
        <v>0.20625000000000002</v>
      </c>
    </row>
    <row r="23" spans="1:15" x14ac:dyDescent="0.2">
      <c r="A23" s="2">
        <v>44583</v>
      </c>
      <c r="B23" s="3">
        <v>37.880000000000003</v>
      </c>
      <c r="C23">
        <v>166</v>
      </c>
      <c r="D23" s="3">
        <v>0</v>
      </c>
      <c r="E23" s="4" t="s">
        <v>17</v>
      </c>
      <c r="F23" s="2">
        <v>44614</v>
      </c>
      <c r="G23" s="3">
        <v>37.5</v>
      </c>
      <c r="H23" s="15">
        <v>168</v>
      </c>
      <c r="I23" s="22">
        <v>6.46</v>
      </c>
      <c r="J23" s="23">
        <v>0.20625000000000002</v>
      </c>
      <c r="K23" s="2">
        <v>44642</v>
      </c>
      <c r="L23" s="16">
        <v>37.5</v>
      </c>
      <c r="M23" s="15">
        <v>167</v>
      </c>
      <c r="N23" s="22">
        <v>6.46</v>
      </c>
      <c r="O23" s="23">
        <v>0.20625000000000002</v>
      </c>
    </row>
    <row r="24" spans="1:15" x14ac:dyDescent="0.2">
      <c r="A24" s="2">
        <v>44584</v>
      </c>
      <c r="B24" s="3">
        <v>37.630000000000003</v>
      </c>
      <c r="C24">
        <v>168</v>
      </c>
      <c r="D24" s="3">
        <v>0</v>
      </c>
      <c r="E24" s="4" t="s">
        <v>17</v>
      </c>
      <c r="F24" s="2">
        <v>44615</v>
      </c>
      <c r="G24" s="3">
        <v>37.75</v>
      </c>
      <c r="H24" s="15">
        <v>168</v>
      </c>
      <c r="I24" s="22">
        <v>6.46</v>
      </c>
      <c r="J24" s="23">
        <v>0.20625000000000002</v>
      </c>
      <c r="K24" s="2">
        <v>44643</v>
      </c>
      <c r="L24" s="16">
        <v>37.25</v>
      </c>
      <c r="M24" s="15">
        <v>166</v>
      </c>
      <c r="N24" s="22">
        <v>6.47</v>
      </c>
      <c r="O24" s="23">
        <v>0.20625000000000002</v>
      </c>
    </row>
    <row r="25" spans="1:15" x14ac:dyDescent="0.2">
      <c r="A25" s="2">
        <v>44585</v>
      </c>
      <c r="B25" s="3">
        <v>37.630000000000003</v>
      </c>
      <c r="C25">
        <v>166</v>
      </c>
      <c r="D25" s="22">
        <v>6.46</v>
      </c>
      <c r="E25" s="23">
        <v>0.20625000000000002</v>
      </c>
      <c r="F25" s="2">
        <v>44616</v>
      </c>
      <c r="G25" s="3">
        <v>37.75</v>
      </c>
      <c r="H25" s="15">
        <v>168</v>
      </c>
      <c r="I25" s="22">
        <v>6.46</v>
      </c>
      <c r="J25" s="23">
        <v>0.20625000000000002</v>
      </c>
      <c r="K25" s="2">
        <v>44644</v>
      </c>
      <c r="L25" s="16">
        <v>37.25</v>
      </c>
      <c r="M25" s="15">
        <v>166</v>
      </c>
      <c r="N25" s="16">
        <v>0</v>
      </c>
      <c r="O25" s="4" t="s">
        <v>17</v>
      </c>
    </row>
    <row r="26" spans="1:15" x14ac:dyDescent="0.2">
      <c r="A26" s="2">
        <v>44586</v>
      </c>
      <c r="B26" s="3">
        <v>37.75</v>
      </c>
      <c r="C26">
        <v>167</v>
      </c>
      <c r="D26" s="22">
        <v>6.46</v>
      </c>
      <c r="E26" s="23">
        <v>0.20625000000000002</v>
      </c>
      <c r="F26" s="2">
        <v>44617</v>
      </c>
      <c r="G26" s="3">
        <v>37.630000000000003</v>
      </c>
      <c r="H26" s="15">
        <v>167</v>
      </c>
      <c r="I26" s="22">
        <v>6.46</v>
      </c>
      <c r="J26" s="23">
        <v>0.20625000000000002</v>
      </c>
      <c r="K26" s="2">
        <v>44645</v>
      </c>
      <c r="L26" s="16"/>
      <c r="M26" s="17"/>
      <c r="N26" s="16">
        <v>0</v>
      </c>
      <c r="O26" s="4" t="s">
        <v>17</v>
      </c>
    </row>
    <row r="27" spans="1:15" x14ac:dyDescent="0.2">
      <c r="A27" s="2">
        <v>44587</v>
      </c>
      <c r="B27" s="3">
        <v>37.75</v>
      </c>
      <c r="C27">
        <v>167</v>
      </c>
      <c r="D27" s="22">
        <v>6.46</v>
      </c>
      <c r="E27" s="23">
        <v>0.20625000000000002</v>
      </c>
      <c r="F27" s="2">
        <v>44618</v>
      </c>
      <c r="G27" s="3">
        <v>37.380000000000003</v>
      </c>
      <c r="H27" s="15">
        <v>166</v>
      </c>
      <c r="I27" s="3">
        <v>0</v>
      </c>
      <c r="J27" s="4" t="s">
        <v>17</v>
      </c>
      <c r="K27" s="2">
        <v>44646</v>
      </c>
      <c r="L27" s="16"/>
      <c r="M27" s="17"/>
      <c r="N27" s="16">
        <v>0</v>
      </c>
      <c r="O27" s="4" t="s">
        <v>17</v>
      </c>
    </row>
    <row r="28" spans="1:15" x14ac:dyDescent="0.2">
      <c r="A28" s="2">
        <v>44588</v>
      </c>
      <c r="B28" s="3">
        <v>37.5</v>
      </c>
      <c r="C28">
        <v>167</v>
      </c>
      <c r="D28" s="22">
        <v>6.46</v>
      </c>
      <c r="E28" s="23">
        <v>0.20625000000000002</v>
      </c>
      <c r="F28" s="2">
        <v>44619</v>
      </c>
      <c r="G28" s="3">
        <v>37.380000000000003</v>
      </c>
      <c r="H28" s="15">
        <v>166</v>
      </c>
      <c r="I28" s="3">
        <v>0</v>
      </c>
      <c r="J28" s="4" t="s">
        <v>17</v>
      </c>
      <c r="K28" s="2">
        <v>44647</v>
      </c>
      <c r="L28" s="16"/>
      <c r="M28" s="17"/>
      <c r="N28" s="16">
        <v>0</v>
      </c>
      <c r="O28" s="4" t="s">
        <v>17</v>
      </c>
    </row>
    <row r="29" spans="1:15" x14ac:dyDescent="0.2">
      <c r="A29" s="2">
        <v>44589</v>
      </c>
      <c r="B29" s="3">
        <v>37.380000000000003</v>
      </c>
      <c r="C29">
        <v>168</v>
      </c>
      <c r="D29" s="22">
        <v>6.46</v>
      </c>
      <c r="E29" s="23">
        <v>0.20625000000000002</v>
      </c>
      <c r="F29" s="2">
        <v>44620</v>
      </c>
      <c r="G29" s="3">
        <v>37.75</v>
      </c>
      <c r="H29" s="15">
        <v>169</v>
      </c>
      <c r="I29" s="22">
        <v>6.47</v>
      </c>
      <c r="J29" s="23">
        <v>0.20625000000000002</v>
      </c>
      <c r="K29" s="2">
        <v>44648</v>
      </c>
      <c r="L29" s="16">
        <v>37.630000000000003</v>
      </c>
      <c r="M29" s="17">
        <v>170</v>
      </c>
      <c r="N29" s="22">
        <v>6.46</v>
      </c>
      <c r="O29" s="23">
        <v>0.20625000000000002</v>
      </c>
    </row>
    <row r="30" spans="1:15" x14ac:dyDescent="0.2">
      <c r="A30" s="2">
        <v>44590</v>
      </c>
      <c r="B30" s="3">
        <v>37.25</v>
      </c>
      <c r="C30">
        <v>166</v>
      </c>
      <c r="D30" s="3">
        <v>0</v>
      </c>
      <c r="E30" s="4" t="s">
        <v>17</v>
      </c>
      <c r="F30" s="2"/>
      <c r="G30" s="3"/>
      <c r="H30" s="15"/>
      <c r="I30" s="3"/>
      <c r="J30" s="23"/>
      <c r="K30" s="2">
        <v>44649</v>
      </c>
      <c r="L30" s="16">
        <v>37.380000000000003</v>
      </c>
      <c r="M30" s="17">
        <v>167</v>
      </c>
      <c r="N30" s="22">
        <v>6.46</v>
      </c>
      <c r="O30" s="23">
        <v>0.20625000000000002</v>
      </c>
    </row>
    <row r="31" spans="1:15" x14ac:dyDescent="0.2">
      <c r="A31" s="2">
        <v>44591</v>
      </c>
      <c r="B31" s="3">
        <v>37.880000000000003</v>
      </c>
      <c r="C31">
        <v>168</v>
      </c>
      <c r="D31" s="3">
        <v>0</v>
      </c>
      <c r="E31" s="4" t="s">
        <v>17</v>
      </c>
      <c r="F31" s="2"/>
      <c r="G31" s="3"/>
      <c r="I31" s="3"/>
      <c r="J31" s="4"/>
      <c r="K31" s="2">
        <v>44650</v>
      </c>
      <c r="L31" s="16">
        <v>37.25</v>
      </c>
      <c r="M31" s="17">
        <v>167</v>
      </c>
      <c r="N31" s="22">
        <v>6.46</v>
      </c>
      <c r="O31" s="23">
        <v>0.20625000000000002</v>
      </c>
    </row>
    <row r="32" spans="1:15" x14ac:dyDescent="0.2">
      <c r="A32" s="2">
        <v>44592</v>
      </c>
      <c r="B32" s="3">
        <v>37.5</v>
      </c>
      <c r="C32">
        <v>168</v>
      </c>
      <c r="D32" s="22">
        <v>6.46</v>
      </c>
      <c r="E32" s="23">
        <v>0.20625000000000002</v>
      </c>
      <c r="F32" s="2"/>
      <c r="G32" s="3"/>
      <c r="I32" s="3"/>
      <c r="J32" s="4"/>
      <c r="K32" s="2">
        <v>44651</v>
      </c>
      <c r="L32" s="16">
        <v>37.130000000000003</v>
      </c>
      <c r="M32" s="15">
        <v>167</v>
      </c>
      <c r="N32" s="22">
        <v>6.46</v>
      </c>
      <c r="O32" s="23">
        <v>0.20625000000000002</v>
      </c>
    </row>
    <row r="33" spans="1:15" x14ac:dyDescent="0.2">
      <c r="A33" s="5" t="s">
        <v>5</v>
      </c>
      <c r="B33" s="3">
        <f>AVERAGE(B2:B32)</f>
        <v>37.671612903225814</v>
      </c>
      <c r="C33" s="6">
        <f>AVERAGE(C2:C32)</f>
        <v>167.54838709677421</v>
      </c>
      <c r="D33" s="3">
        <f>SUM(D2:D32)</f>
        <v>135.65999999999994</v>
      </c>
      <c r="E33" s="4">
        <f>AVERAGE(E2:E32)</f>
        <v>0.20628306878306871</v>
      </c>
      <c r="F33" s="5" t="s">
        <v>5</v>
      </c>
      <c r="G33" s="3">
        <f>AVERAGE(G2:G30)</f>
        <v>37.408888888888889</v>
      </c>
      <c r="H33" s="6">
        <f>AVERAGE(H2:H30)</f>
        <v>166.4814814814815</v>
      </c>
      <c r="I33" s="3">
        <f>SUM(I2:I30)</f>
        <v>129.21999999999994</v>
      </c>
      <c r="J33" s="4">
        <f>AVERAGE(J2:J29)</f>
        <v>0.20624999999999991</v>
      </c>
      <c r="K33" s="5" t="s">
        <v>5</v>
      </c>
      <c r="L33" s="3">
        <f>AVERAGE(L2:L32)</f>
        <v>37.431071428571428</v>
      </c>
      <c r="M33" s="6">
        <f>AVERAGE(M2:M32)</f>
        <v>166.5</v>
      </c>
      <c r="N33" s="3">
        <f>SUM(N2:N32)</f>
        <v>146.13999999999996</v>
      </c>
      <c r="O33" s="4">
        <f>AVERAGE(O2:O32)</f>
        <v>0.21403985507246368</v>
      </c>
    </row>
    <row r="34" spans="1:15" x14ac:dyDescent="0.2">
      <c r="B34" s="19" t="s">
        <v>14</v>
      </c>
      <c r="D34" s="3">
        <f>AVERAGE(D2:D32)</f>
        <v>4.3761290322580626</v>
      </c>
      <c r="E34" s="7"/>
      <c r="I34" s="3">
        <f>AVERAGE(I2:I30)</f>
        <v>4.6149999999999975</v>
      </c>
      <c r="J34" s="7"/>
      <c r="N34" s="3">
        <f>AVERAGE(N2:N32)</f>
        <v>4.7141935483870956</v>
      </c>
      <c r="O34" s="7">
        <v>0.38541666666666669</v>
      </c>
    </row>
    <row r="35" spans="1:15" x14ac:dyDescent="0.2">
      <c r="F35" s="8"/>
      <c r="L35" s="1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workbookViewId="0"/>
  </sheetViews>
  <sheetFormatPr defaultColWidth="8.85546875" defaultRowHeight="12.75" x14ac:dyDescent="0.2"/>
  <cols>
    <col min="1" max="10" width="8.85546875" style="24"/>
    <col min="11" max="11" width="9.140625" style="24" bestFit="1" customWidth="1"/>
    <col min="12" max="16384" width="8.85546875" style="24"/>
  </cols>
  <sheetData>
    <row r="1" spans="1:15" x14ac:dyDescent="0.2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0</v>
      </c>
      <c r="G1" s="24" t="s">
        <v>1</v>
      </c>
      <c r="H1" s="24" t="s">
        <v>2</v>
      </c>
      <c r="I1" s="24" t="s">
        <v>3</v>
      </c>
      <c r="J1" s="25" t="s">
        <v>4</v>
      </c>
      <c r="K1" s="24" t="s">
        <v>0</v>
      </c>
      <c r="L1" s="24" t="s">
        <v>1</v>
      </c>
      <c r="M1" s="24" t="s">
        <v>2</v>
      </c>
      <c r="N1" s="24" t="s">
        <v>3</v>
      </c>
      <c r="O1" s="25" t="s">
        <v>4</v>
      </c>
    </row>
    <row r="2" spans="1:15" x14ac:dyDescent="0.2">
      <c r="A2" s="26">
        <v>44652</v>
      </c>
      <c r="B2" s="27">
        <v>37.380000000000003</v>
      </c>
      <c r="C2" s="28">
        <v>169</v>
      </c>
      <c r="D2" s="22">
        <v>6.46</v>
      </c>
      <c r="E2" s="23">
        <v>0.20625000000000002</v>
      </c>
      <c r="F2" s="36">
        <v>44682</v>
      </c>
      <c r="G2" s="29">
        <v>37.380000000000003</v>
      </c>
      <c r="H2" s="24">
        <v>169</v>
      </c>
      <c r="I2" s="27">
        <v>0</v>
      </c>
      <c r="J2" s="37" t="s">
        <v>17</v>
      </c>
      <c r="K2" s="26">
        <v>44713</v>
      </c>
      <c r="L2" s="29">
        <v>37.25</v>
      </c>
      <c r="M2" s="24">
        <v>168</v>
      </c>
      <c r="N2" s="22">
        <v>6.46</v>
      </c>
      <c r="O2" s="23">
        <v>0.20625000000000002</v>
      </c>
    </row>
    <row r="3" spans="1:15" x14ac:dyDescent="0.2">
      <c r="A3" s="26">
        <v>44653</v>
      </c>
      <c r="B3" s="27">
        <v>37.380000000000003</v>
      </c>
      <c r="C3" s="28">
        <v>166</v>
      </c>
      <c r="D3" s="29">
        <v>0</v>
      </c>
      <c r="E3" s="4" t="s">
        <v>17</v>
      </c>
      <c r="F3" s="36">
        <v>44683</v>
      </c>
      <c r="G3" s="29">
        <v>37.380000000000003</v>
      </c>
      <c r="H3" s="24">
        <v>167</v>
      </c>
      <c r="I3" s="22">
        <v>6.46</v>
      </c>
      <c r="J3" s="23">
        <v>0.20625000000000002</v>
      </c>
      <c r="K3" s="26">
        <v>44714</v>
      </c>
      <c r="L3" s="29">
        <v>37.630000000000003</v>
      </c>
      <c r="M3" s="24">
        <v>168</v>
      </c>
      <c r="N3" s="22">
        <v>6.46</v>
      </c>
      <c r="O3" s="23">
        <v>0.20625000000000002</v>
      </c>
    </row>
    <row r="4" spans="1:15" x14ac:dyDescent="0.2">
      <c r="A4" s="26">
        <v>44654</v>
      </c>
      <c r="B4" s="27">
        <v>37.380000000000003</v>
      </c>
      <c r="C4" s="28">
        <v>165</v>
      </c>
      <c r="D4" s="29">
        <v>0</v>
      </c>
      <c r="E4" s="4" t="s">
        <v>17</v>
      </c>
      <c r="F4" s="36">
        <v>44684</v>
      </c>
      <c r="G4" s="29">
        <v>37.380000000000003</v>
      </c>
      <c r="H4" s="24">
        <v>168</v>
      </c>
      <c r="I4" s="22">
        <v>6.46</v>
      </c>
      <c r="J4" s="23">
        <v>0.20625000000000002</v>
      </c>
      <c r="K4" s="26">
        <v>44715</v>
      </c>
      <c r="L4" s="29">
        <v>37.25</v>
      </c>
      <c r="M4" s="24">
        <v>168</v>
      </c>
      <c r="N4" s="22">
        <v>6.46</v>
      </c>
      <c r="O4" s="23">
        <v>0.20625000000000002</v>
      </c>
    </row>
    <row r="5" spans="1:15" x14ac:dyDescent="0.2">
      <c r="A5" s="26">
        <v>44655</v>
      </c>
      <c r="B5" s="27">
        <v>37.25</v>
      </c>
      <c r="C5" s="15">
        <v>167</v>
      </c>
      <c r="D5" s="22">
        <v>6.46</v>
      </c>
      <c r="E5" s="23">
        <v>0.20625000000000002</v>
      </c>
      <c r="F5" s="36">
        <v>44685</v>
      </c>
      <c r="G5" s="29">
        <v>37.5</v>
      </c>
      <c r="H5" s="15">
        <v>168</v>
      </c>
      <c r="I5" s="22">
        <v>6.46</v>
      </c>
      <c r="J5" s="23">
        <v>0.20625000000000002</v>
      </c>
      <c r="K5" s="26">
        <v>44716</v>
      </c>
      <c r="L5" s="29">
        <v>37.25</v>
      </c>
      <c r="M5" s="24">
        <v>165</v>
      </c>
      <c r="N5" s="29">
        <v>0</v>
      </c>
      <c r="O5" s="37" t="s">
        <v>17</v>
      </c>
    </row>
    <row r="6" spans="1:15" x14ac:dyDescent="0.2">
      <c r="A6" s="26">
        <v>44656</v>
      </c>
      <c r="B6" s="27">
        <v>37.5</v>
      </c>
      <c r="C6" s="15">
        <v>167</v>
      </c>
      <c r="D6" s="22">
        <v>6.46</v>
      </c>
      <c r="E6" s="23">
        <v>0.20625000000000002</v>
      </c>
      <c r="F6" s="36">
        <v>44686</v>
      </c>
      <c r="G6" s="29">
        <v>37.380000000000003</v>
      </c>
      <c r="H6" s="15">
        <v>168</v>
      </c>
      <c r="I6" s="22">
        <v>6.46</v>
      </c>
      <c r="J6" s="23">
        <v>0.20625000000000002</v>
      </c>
      <c r="K6" s="26">
        <v>44717</v>
      </c>
      <c r="L6" s="29">
        <v>37.5</v>
      </c>
      <c r="M6" s="15">
        <v>167</v>
      </c>
      <c r="N6" s="29">
        <v>0</v>
      </c>
      <c r="O6" s="37" t="s">
        <v>17</v>
      </c>
    </row>
    <row r="7" spans="1:15" x14ac:dyDescent="0.2">
      <c r="A7" s="26">
        <v>44657</v>
      </c>
      <c r="B7" s="27">
        <v>37.5</v>
      </c>
      <c r="C7" s="15">
        <v>167</v>
      </c>
      <c r="D7" s="22">
        <v>6.46</v>
      </c>
      <c r="E7" s="23">
        <v>0.20625000000000002</v>
      </c>
      <c r="F7" s="36">
        <v>44687</v>
      </c>
      <c r="G7" s="29">
        <v>37.5</v>
      </c>
      <c r="H7" s="15">
        <v>169</v>
      </c>
      <c r="I7" s="22">
        <v>6.46</v>
      </c>
      <c r="J7" s="23">
        <v>0.20625000000000002</v>
      </c>
      <c r="K7" s="26">
        <v>44718</v>
      </c>
      <c r="L7" s="29">
        <v>37.380000000000003</v>
      </c>
      <c r="M7" s="15">
        <v>167</v>
      </c>
      <c r="N7" s="29">
        <v>4.01</v>
      </c>
      <c r="O7" s="37">
        <v>0.36319444444444443</v>
      </c>
    </row>
    <row r="8" spans="1:15" x14ac:dyDescent="0.2">
      <c r="A8" s="26">
        <v>44658</v>
      </c>
      <c r="B8" s="27">
        <v>37.380000000000003</v>
      </c>
      <c r="C8" s="15">
        <v>167</v>
      </c>
      <c r="D8" s="22">
        <v>6.46</v>
      </c>
      <c r="E8" s="23">
        <v>0.20625000000000002</v>
      </c>
      <c r="F8" s="36">
        <v>44688</v>
      </c>
      <c r="G8" s="29">
        <v>37.380000000000003</v>
      </c>
      <c r="H8" s="15">
        <v>169</v>
      </c>
      <c r="I8" s="27">
        <v>0</v>
      </c>
      <c r="J8" s="37" t="s">
        <v>17</v>
      </c>
      <c r="K8" s="26">
        <v>44719</v>
      </c>
      <c r="L8" s="29">
        <v>37.25</v>
      </c>
      <c r="M8" s="15">
        <v>167</v>
      </c>
      <c r="N8" s="22">
        <v>6.46</v>
      </c>
      <c r="O8" s="23">
        <v>0.20625000000000002</v>
      </c>
    </row>
    <row r="9" spans="1:15" x14ac:dyDescent="0.2">
      <c r="A9" s="26">
        <v>44659</v>
      </c>
      <c r="B9" s="27">
        <v>37.25</v>
      </c>
      <c r="C9" s="15">
        <v>167</v>
      </c>
      <c r="D9" s="22">
        <v>6.46</v>
      </c>
      <c r="E9" s="23">
        <v>0.20625000000000002</v>
      </c>
      <c r="F9" s="36">
        <v>44689</v>
      </c>
      <c r="G9" s="29">
        <v>37.5</v>
      </c>
      <c r="H9" s="15">
        <v>167</v>
      </c>
      <c r="I9" s="27">
        <v>0</v>
      </c>
      <c r="J9" s="37" t="s">
        <v>17</v>
      </c>
      <c r="K9" s="26">
        <v>44720</v>
      </c>
      <c r="L9" s="29">
        <v>37.380000000000003</v>
      </c>
      <c r="M9" s="15">
        <v>168</v>
      </c>
      <c r="N9" s="22">
        <v>6.46</v>
      </c>
      <c r="O9" s="23">
        <v>0.20625000000000002</v>
      </c>
    </row>
    <row r="10" spans="1:15" x14ac:dyDescent="0.2">
      <c r="A10" s="26">
        <v>44660</v>
      </c>
      <c r="B10" s="27">
        <v>37.25</v>
      </c>
      <c r="C10" s="15">
        <v>167</v>
      </c>
      <c r="D10" s="29">
        <v>0</v>
      </c>
      <c r="E10" s="37" t="s">
        <v>17</v>
      </c>
      <c r="F10" s="36">
        <v>44690</v>
      </c>
      <c r="G10" s="29">
        <v>36.880000000000003</v>
      </c>
      <c r="H10" s="15">
        <v>165</v>
      </c>
      <c r="I10" s="22">
        <v>6.46</v>
      </c>
      <c r="J10" s="23">
        <v>0.20625000000000002</v>
      </c>
      <c r="K10" s="26">
        <v>44721</v>
      </c>
      <c r="L10" s="29">
        <v>37.380000000000003</v>
      </c>
      <c r="M10" s="15">
        <v>169</v>
      </c>
      <c r="N10" s="22">
        <v>6.46</v>
      </c>
      <c r="O10" s="23">
        <v>0.20625000000000002</v>
      </c>
    </row>
    <row r="11" spans="1:15" x14ac:dyDescent="0.2">
      <c r="A11" s="26">
        <v>44661</v>
      </c>
      <c r="B11" s="27"/>
      <c r="C11" s="28"/>
      <c r="D11" s="29">
        <v>0</v>
      </c>
      <c r="E11" s="4" t="s">
        <v>17</v>
      </c>
      <c r="F11" s="36">
        <v>44691</v>
      </c>
      <c r="G11" s="29">
        <v>37.380000000000003</v>
      </c>
      <c r="H11" s="15">
        <v>166</v>
      </c>
      <c r="I11" s="22">
        <v>6.46</v>
      </c>
      <c r="J11" s="23">
        <v>0.20625000000000002</v>
      </c>
      <c r="K11" s="26">
        <v>44722</v>
      </c>
      <c r="L11" s="29">
        <v>37.380000000000003</v>
      </c>
      <c r="M11" s="15">
        <v>169</v>
      </c>
      <c r="N11" s="29">
        <v>4.01</v>
      </c>
      <c r="O11" s="37">
        <v>0.36527777777777781</v>
      </c>
    </row>
    <row r="12" spans="1:15" x14ac:dyDescent="0.2">
      <c r="A12" s="26">
        <v>44662</v>
      </c>
      <c r="B12" s="27">
        <v>37.630000000000003</v>
      </c>
      <c r="C12" s="15">
        <v>169</v>
      </c>
      <c r="D12" s="22">
        <v>6.46</v>
      </c>
      <c r="E12" s="23">
        <v>0.20625000000000002</v>
      </c>
      <c r="F12" s="36">
        <v>44692</v>
      </c>
      <c r="G12" s="29">
        <v>37.130000000000003</v>
      </c>
      <c r="H12" s="15">
        <v>167</v>
      </c>
      <c r="I12" s="22">
        <v>6.46</v>
      </c>
      <c r="J12" s="23">
        <v>0.20625000000000002</v>
      </c>
      <c r="K12" s="26">
        <v>44723</v>
      </c>
      <c r="L12" s="29">
        <v>37.380000000000003</v>
      </c>
      <c r="M12" s="15">
        <v>169</v>
      </c>
      <c r="N12" s="29">
        <v>0</v>
      </c>
      <c r="O12" s="37" t="s">
        <v>17</v>
      </c>
    </row>
    <row r="13" spans="1:15" x14ac:dyDescent="0.2">
      <c r="A13" s="26">
        <v>44663</v>
      </c>
      <c r="B13" s="27">
        <v>37.25</v>
      </c>
      <c r="C13" s="15">
        <v>167</v>
      </c>
      <c r="D13" s="22">
        <v>6.46</v>
      </c>
      <c r="E13" s="23">
        <v>0.20625000000000002</v>
      </c>
      <c r="F13" s="36">
        <v>44693</v>
      </c>
      <c r="G13" s="29">
        <v>37.130000000000003</v>
      </c>
      <c r="H13" s="15">
        <v>167</v>
      </c>
      <c r="I13" s="22">
        <v>6.46</v>
      </c>
      <c r="J13" s="23">
        <v>0.20625000000000002</v>
      </c>
      <c r="K13" s="26">
        <v>44724</v>
      </c>
      <c r="L13" s="29">
        <v>36.880000000000003</v>
      </c>
      <c r="M13" s="15">
        <v>165</v>
      </c>
      <c r="N13" s="29">
        <v>0</v>
      </c>
      <c r="O13" s="37" t="s">
        <v>17</v>
      </c>
    </row>
    <row r="14" spans="1:15" x14ac:dyDescent="0.2">
      <c r="A14" s="26">
        <v>44664</v>
      </c>
      <c r="B14" s="27">
        <v>37.130000000000003</v>
      </c>
      <c r="C14" s="15">
        <v>167</v>
      </c>
      <c r="D14" s="22">
        <v>6.46</v>
      </c>
      <c r="E14" s="23">
        <v>0.20625000000000002</v>
      </c>
      <c r="F14" s="36">
        <v>44694</v>
      </c>
      <c r="G14" s="29">
        <v>37.130000000000003</v>
      </c>
      <c r="H14" s="15">
        <v>168</v>
      </c>
      <c r="I14" s="22">
        <v>6.46</v>
      </c>
      <c r="J14" s="23">
        <v>0.20625000000000002</v>
      </c>
      <c r="K14" s="26">
        <v>44725</v>
      </c>
      <c r="L14" s="29">
        <v>37.25</v>
      </c>
      <c r="M14" s="15">
        <v>167</v>
      </c>
      <c r="N14" s="22">
        <v>6.46</v>
      </c>
      <c r="O14" s="23">
        <v>0.20625000000000002</v>
      </c>
    </row>
    <row r="15" spans="1:15" x14ac:dyDescent="0.2">
      <c r="A15" s="26">
        <v>44665</v>
      </c>
      <c r="B15" s="27">
        <v>37.380000000000003</v>
      </c>
      <c r="C15" s="15">
        <v>167</v>
      </c>
      <c r="D15" s="22">
        <v>6.46</v>
      </c>
      <c r="E15" s="23">
        <v>0.20625000000000002</v>
      </c>
      <c r="F15" s="36">
        <v>44695</v>
      </c>
      <c r="G15" s="29">
        <v>36.880000000000003</v>
      </c>
      <c r="H15" s="15">
        <v>167</v>
      </c>
      <c r="I15" s="27">
        <v>0</v>
      </c>
      <c r="J15" s="37" t="s">
        <v>17</v>
      </c>
      <c r="K15" s="26">
        <v>44726</v>
      </c>
      <c r="L15" s="29">
        <v>37.380000000000003</v>
      </c>
      <c r="M15" s="15">
        <v>168</v>
      </c>
      <c r="N15" s="22">
        <v>6.46</v>
      </c>
      <c r="O15" s="23">
        <v>0.20625000000000002</v>
      </c>
    </row>
    <row r="16" spans="1:15" x14ac:dyDescent="0.2">
      <c r="A16" s="26">
        <v>44666</v>
      </c>
      <c r="B16" s="27">
        <v>37.5</v>
      </c>
      <c r="C16" s="15">
        <v>167</v>
      </c>
      <c r="D16" s="22">
        <v>6.46</v>
      </c>
      <c r="E16" s="23">
        <v>0.20625000000000002</v>
      </c>
      <c r="F16" s="36">
        <v>44696</v>
      </c>
      <c r="G16" s="29">
        <v>37</v>
      </c>
      <c r="H16" s="15">
        <v>165</v>
      </c>
      <c r="I16" s="27">
        <v>0</v>
      </c>
      <c r="J16" s="37" t="s">
        <v>17</v>
      </c>
      <c r="K16" s="26">
        <v>44727</v>
      </c>
      <c r="L16" s="29">
        <v>37.130000000000003</v>
      </c>
      <c r="M16" s="15">
        <v>168</v>
      </c>
      <c r="N16" s="22">
        <v>6.46</v>
      </c>
      <c r="O16" s="23">
        <v>0.20625000000000002</v>
      </c>
    </row>
    <row r="17" spans="1:15" x14ac:dyDescent="0.2">
      <c r="A17" s="26">
        <v>44667</v>
      </c>
      <c r="B17" s="27">
        <v>37</v>
      </c>
      <c r="C17" s="15">
        <v>164</v>
      </c>
      <c r="D17" s="29">
        <v>0</v>
      </c>
      <c r="E17" s="4" t="s">
        <v>17</v>
      </c>
      <c r="F17" s="36">
        <v>44697</v>
      </c>
      <c r="G17" s="29">
        <v>37.5</v>
      </c>
      <c r="H17" s="15">
        <v>167</v>
      </c>
      <c r="I17" s="22">
        <v>6.46</v>
      </c>
      <c r="J17" s="23">
        <v>0.20625000000000002</v>
      </c>
      <c r="K17" s="26">
        <v>44728</v>
      </c>
      <c r="L17" s="29">
        <v>37.130000000000003</v>
      </c>
      <c r="M17" s="15">
        <v>167</v>
      </c>
      <c r="N17" s="22">
        <v>6.46</v>
      </c>
      <c r="O17" s="23">
        <v>0.20625000000000002</v>
      </c>
    </row>
    <row r="18" spans="1:15" x14ac:dyDescent="0.2">
      <c r="A18" s="26">
        <v>44668</v>
      </c>
      <c r="B18" s="27">
        <v>37</v>
      </c>
      <c r="C18" s="15">
        <v>164</v>
      </c>
      <c r="D18" s="29">
        <v>0</v>
      </c>
      <c r="E18" s="4" t="s">
        <v>17</v>
      </c>
      <c r="F18" s="36">
        <v>44698</v>
      </c>
      <c r="G18" s="29">
        <v>37.380000000000003</v>
      </c>
      <c r="H18" s="15">
        <v>167</v>
      </c>
      <c r="I18" s="22">
        <v>6.46</v>
      </c>
      <c r="J18" s="23">
        <v>0.20625000000000002</v>
      </c>
      <c r="K18" s="26">
        <v>44729</v>
      </c>
      <c r="L18" s="29">
        <v>37.380000000000003</v>
      </c>
      <c r="M18" s="15">
        <v>167</v>
      </c>
      <c r="N18" s="29">
        <v>4.01</v>
      </c>
      <c r="O18" s="30">
        <v>0.36527777777777781</v>
      </c>
    </row>
    <row r="19" spans="1:15" x14ac:dyDescent="0.2">
      <c r="A19" s="26">
        <v>44669</v>
      </c>
      <c r="B19" s="27">
        <v>37.25</v>
      </c>
      <c r="C19" s="15">
        <v>167</v>
      </c>
      <c r="D19" s="22">
        <v>6.46</v>
      </c>
      <c r="E19" s="23">
        <v>0.20625000000000002</v>
      </c>
      <c r="F19" s="36">
        <v>44699</v>
      </c>
      <c r="G19" s="29">
        <v>37.130000000000003</v>
      </c>
      <c r="H19" s="15">
        <v>167</v>
      </c>
      <c r="I19" s="22">
        <v>6.46</v>
      </c>
      <c r="J19" s="23">
        <v>0.20625000000000002</v>
      </c>
      <c r="K19" s="26">
        <v>44730</v>
      </c>
      <c r="L19" s="29">
        <v>37.130000000000003</v>
      </c>
      <c r="M19" s="15">
        <v>166</v>
      </c>
      <c r="N19" s="29">
        <v>0</v>
      </c>
      <c r="O19" s="37" t="s">
        <v>17</v>
      </c>
    </row>
    <row r="20" spans="1:15" x14ac:dyDescent="0.2">
      <c r="A20" s="26">
        <v>44670</v>
      </c>
      <c r="B20" s="27">
        <v>37.5</v>
      </c>
      <c r="C20" s="15">
        <v>167</v>
      </c>
      <c r="D20" s="22">
        <v>6.46</v>
      </c>
      <c r="E20" s="23">
        <v>0.20625000000000002</v>
      </c>
      <c r="F20" s="36">
        <v>44700</v>
      </c>
      <c r="G20" s="29">
        <v>37.380000000000003</v>
      </c>
      <c r="H20" s="15">
        <v>167</v>
      </c>
      <c r="I20" s="22">
        <v>6.46</v>
      </c>
      <c r="J20" s="23">
        <v>0.20625000000000002</v>
      </c>
      <c r="K20" s="26">
        <v>44731</v>
      </c>
      <c r="L20" s="29">
        <v>37</v>
      </c>
      <c r="M20" s="15">
        <v>164</v>
      </c>
      <c r="N20" s="29">
        <v>0</v>
      </c>
      <c r="O20" s="37" t="s">
        <v>17</v>
      </c>
    </row>
    <row r="21" spans="1:15" x14ac:dyDescent="0.2">
      <c r="A21" s="26">
        <v>44671</v>
      </c>
      <c r="B21" s="27">
        <v>37.380000000000003</v>
      </c>
      <c r="C21" s="15">
        <v>168</v>
      </c>
      <c r="D21" s="22">
        <v>6.46</v>
      </c>
      <c r="E21" s="23">
        <v>0.20625000000000002</v>
      </c>
      <c r="F21" s="36">
        <v>44701</v>
      </c>
      <c r="G21" s="29">
        <v>37.380000000000003</v>
      </c>
      <c r="H21" s="15">
        <v>168</v>
      </c>
      <c r="I21" s="22">
        <v>6.46</v>
      </c>
      <c r="J21" s="23">
        <v>0.20625000000000002</v>
      </c>
      <c r="K21" s="26">
        <v>44732</v>
      </c>
      <c r="L21" s="29">
        <v>37</v>
      </c>
      <c r="M21" s="15">
        <v>166</v>
      </c>
      <c r="N21" s="22">
        <v>6.48</v>
      </c>
      <c r="O21" s="23">
        <v>0.20555555555555557</v>
      </c>
    </row>
    <row r="22" spans="1:15" x14ac:dyDescent="0.2">
      <c r="A22" s="26">
        <v>44672</v>
      </c>
      <c r="B22" s="27">
        <v>37.380000000000003</v>
      </c>
      <c r="C22" s="15">
        <v>169</v>
      </c>
      <c r="D22" s="22">
        <v>6.46</v>
      </c>
      <c r="E22" s="23">
        <v>0.20625000000000002</v>
      </c>
      <c r="F22" s="36">
        <v>44702</v>
      </c>
      <c r="G22" s="29">
        <v>37.25</v>
      </c>
      <c r="H22" s="15">
        <v>167</v>
      </c>
      <c r="I22" s="27">
        <v>0</v>
      </c>
      <c r="J22" s="37" t="s">
        <v>17</v>
      </c>
      <c r="K22" s="26">
        <v>44733</v>
      </c>
      <c r="L22" s="29">
        <v>37.380000000000003</v>
      </c>
      <c r="M22" s="15">
        <v>167</v>
      </c>
      <c r="N22" s="22">
        <v>6.46</v>
      </c>
      <c r="O22" s="23">
        <v>0.20625000000000002</v>
      </c>
    </row>
    <row r="23" spans="1:15" x14ac:dyDescent="0.2">
      <c r="A23" s="26">
        <v>44673</v>
      </c>
      <c r="B23" s="27">
        <v>37.5</v>
      </c>
      <c r="C23" s="15">
        <v>169</v>
      </c>
      <c r="D23" s="22">
        <v>6.46</v>
      </c>
      <c r="E23" s="23">
        <v>0.20625000000000002</v>
      </c>
      <c r="F23" s="36">
        <v>44703</v>
      </c>
      <c r="G23" s="29">
        <v>37</v>
      </c>
      <c r="H23" s="15">
        <v>167</v>
      </c>
      <c r="I23" s="27">
        <v>0</v>
      </c>
      <c r="J23" s="37" t="s">
        <v>17</v>
      </c>
      <c r="K23" s="26">
        <v>44734</v>
      </c>
      <c r="L23" s="29">
        <v>37.380000000000003</v>
      </c>
      <c r="M23" s="15">
        <v>167</v>
      </c>
      <c r="N23" s="22">
        <v>6.46</v>
      </c>
      <c r="O23" s="23">
        <v>0.20625000000000002</v>
      </c>
    </row>
    <row r="24" spans="1:15" x14ac:dyDescent="0.2">
      <c r="A24" s="26">
        <v>44674</v>
      </c>
      <c r="B24" s="27">
        <v>37.380000000000003</v>
      </c>
      <c r="C24" s="15">
        <v>167</v>
      </c>
      <c r="D24" s="29">
        <v>0</v>
      </c>
      <c r="E24" s="37" t="s">
        <v>17</v>
      </c>
      <c r="F24" s="36">
        <v>44704</v>
      </c>
      <c r="G24" s="29">
        <v>37</v>
      </c>
      <c r="H24" s="15">
        <v>168</v>
      </c>
      <c r="I24" s="22">
        <v>6.46</v>
      </c>
      <c r="J24" s="23">
        <v>0.20625000000000002</v>
      </c>
      <c r="K24" s="26">
        <v>44735</v>
      </c>
      <c r="L24" s="29">
        <v>37.380000000000003</v>
      </c>
      <c r="M24" s="15">
        <v>167</v>
      </c>
      <c r="N24" s="29">
        <v>0</v>
      </c>
      <c r="O24" s="37" t="s">
        <v>17</v>
      </c>
    </row>
    <row r="25" spans="1:15" x14ac:dyDescent="0.2">
      <c r="A25" s="26">
        <v>44675</v>
      </c>
      <c r="B25" s="27">
        <v>37.25</v>
      </c>
      <c r="C25" s="15">
        <v>166</v>
      </c>
      <c r="D25" s="29">
        <v>0</v>
      </c>
      <c r="E25" s="37" t="s">
        <v>17</v>
      </c>
      <c r="F25" s="36">
        <v>44705</v>
      </c>
      <c r="G25" s="29">
        <v>37.25</v>
      </c>
      <c r="H25" s="15">
        <v>167</v>
      </c>
      <c r="I25" s="22">
        <v>6.46</v>
      </c>
      <c r="J25" s="23">
        <v>0.20625000000000002</v>
      </c>
      <c r="K25" s="26">
        <v>44736</v>
      </c>
      <c r="L25" s="29">
        <v>37</v>
      </c>
      <c r="M25" s="15">
        <v>167</v>
      </c>
      <c r="N25" s="29">
        <v>4.01</v>
      </c>
      <c r="O25" s="30">
        <v>0.35347222222222219</v>
      </c>
    </row>
    <row r="26" spans="1:15" x14ac:dyDescent="0.2">
      <c r="A26" s="26">
        <v>44676</v>
      </c>
      <c r="B26" s="27">
        <v>37.25</v>
      </c>
      <c r="C26" s="15">
        <v>165</v>
      </c>
      <c r="D26" s="22">
        <v>6.46</v>
      </c>
      <c r="E26" s="23">
        <v>0.20625000000000002</v>
      </c>
      <c r="F26" s="36">
        <v>44706</v>
      </c>
      <c r="G26" s="29">
        <v>37.5</v>
      </c>
      <c r="H26" s="15">
        <v>168</v>
      </c>
      <c r="I26" s="22">
        <v>6.46</v>
      </c>
      <c r="J26" s="23">
        <v>0.20625000000000002</v>
      </c>
      <c r="K26" s="26">
        <v>44737</v>
      </c>
      <c r="L26" s="29">
        <v>37.25</v>
      </c>
      <c r="M26" s="15">
        <v>167</v>
      </c>
      <c r="N26" s="29">
        <v>4.01</v>
      </c>
      <c r="O26" s="30">
        <v>0.35069444444444442</v>
      </c>
    </row>
    <row r="27" spans="1:15" x14ac:dyDescent="0.2">
      <c r="A27" s="26">
        <v>44677</v>
      </c>
      <c r="B27" s="27">
        <v>37.5</v>
      </c>
      <c r="C27" s="15">
        <v>168</v>
      </c>
      <c r="D27" s="22">
        <v>6.46</v>
      </c>
      <c r="E27" s="23">
        <v>0.20625000000000002</v>
      </c>
      <c r="F27" s="36">
        <v>44707</v>
      </c>
      <c r="G27" s="29">
        <v>37.5</v>
      </c>
      <c r="H27" s="15">
        <v>169</v>
      </c>
      <c r="I27" s="22">
        <v>6.46</v>
      </c>
      <c r="J27" s="23">
        <v>0.20625000000000002</v>
      </c>
      <c r="K27" s="26">
        <v>44738</v>
      </c>
      <c r="L27" s="29">
        <v>37</v>
      </c>
      <c r="M27" s="15">
        <v>164</v>
      </c>
      <c r="N27" s="29">
        <v>0</v>
      </c>
      <c r="O27" s="37" t="s">
        <v>17</v>
      </c>
    </row>
    <row r="28" spans="1:15" x14ac:dyDescent="0.2">
      <c r="A28" s="26">
        <v>44678</v>
      </c>
      <c r="B28" s="27">
        <v>37.380000000000003</v>
      </c>
      <c r="C28" s="15">
        <v>167</v>
      </c>
      <c r="D28" s="22">
        <v>6.46</v>
      </c>
      <c r="E28" s="23">
        <v>0.20625000000000002</v>
      </c>
      <c r="F28" s="36">
        <v>44708</v>
      </c>
      <c r="G28" s="29">
        <v>37.75</v>
      </c>
      <c r="H28" s="15">
        <v>169</v>
      </c>
      <c r="I28" s="27">
        <v>4.01</v>
      </c>
      <c r="J28" s="37">
        <v>0.375</v>
      </c>
      <c r="K28" s="26">
        <v>44739</v>
      </c>
      <c r="L28" s="29">
        <v>36.880000000000003</v>
      </c>
      <c r="M28" s="15">
        <v>164</v>
      </c>
      <c r="N28" s="29">
        <v>0</v>
      </c>
      <c r="O28" s="37" t="s">
        <v>17</v>
      </c>
    </row>
    <row r="29" spans="1:15" x14ac:dyDescent="0.2">
      <c r="A29" s="26">
        <v>44679</v>
      </c>
      <c r="B29" s="27">
        <v>37.380000000000003</v>
      </c>
      <c r="C29" s="15">
        <v>167</v>
      </c>
      <c r="D29" s="22">
        <v>6.46</v>
      </c>
      <c r="E29" s="23">
        <v>0.20625000000000002</v>
      </c>
      <c r="F29" s="36">
        <v>44709</v>
      </c>
      <c r="G29" s="40">
        <v>37.5</v>
      </c>
      <c r="H29" s="15">
        <v>168</v>
      </c>
      <c r="I29" s="27">
        <v>0</v>
      </c>
      <c r="J29" s="37" t="s">
        <v>17</v>
      </c>
      <c r="K29" s="26">
        <v>44740</v>
      </c>
      <c r="L29" s="29">
        <v>37.130000000000003</v>
      </c>
      <c r="M29" s="15">
        <v>166</v>
      </c>
      <c r="N29" s="22">
        <v>6.46</v>
      </c>
      <c r="O29" s="23">
        <v>0.20625000000000002</v>
      </c>
    </row>
    <row r="30" spans="1:15" x14ac:dyDescent="0.2">
      <c r="A30" s="26">
        <v>44680</v>
      </c>
      <c r="B30" s="27">
        <v>37.380000000000003</v>
      </c>
      <c r="C30" s="15">
        <v>168</v>
      </c>
      <c r="D30" s="22">
        <v>6.46</v>
      </c>
      <c r="E30" s="23">
        <v>0.20625000000000002</v>
      </c>
      <c r="F30" s="36">
        <v>44710</v>
      </c>
      <c r="G30" s="29">
        <v>37.25</v>
      </c>
      <c r="H30" s="15">
        <v>166</v>
      </c>
      <c r="I30" s="27">
        <v>0</v>
      </c>
      <c r="J30" s="37" t="s">
        <v>17</v>
      </c>
      <c r="K30" s="26">
        <v>44741</v>
      </c>
      <c r="L30" s="29">
        <v>37</v>
      </c>
      <c r="M30" s="15">
        <v>167</v>
      </c>
      <c r="N30" s="22">
        <v>6.46</v>
      </c>
      <c r="O30" s="23">
        <v>0.20625000000000002</v>
      </c>
    </row>
    <row r="31" spans="1:15" x14ac:dyDescent="0.2">
      <c r="A31" s="26">
        <v>44681</v>
      </c>
      <c r="B31" s="27">
        <v>37</v>
      </c>
      <c r="C31" s="15">
        <v>165</v>
      </c>
      <c r="D31" s="29">
        <v>0</v>
      </c>
      <c r="E31" s="37" t="s">
        <v>17</v>
      </c>
      <c r="F31" s="36">
        <v>44711</v>
      </c>
      <c r="G31" s="29">
        <v>37.25</v>
      </c>
      <c r="H31" s="15">
        <v>168</v>
      </c>
      <c r="I31" s="22">
        <v>6.47</v>
      </c>
      <c r="J31" s="23">
        <v>0.20625000000000002</v>
      </c>
      <c r="K31" s="26">
        <v>44742</v>
      </c>
      <c r="L31" s="29">
        <v>37</v>
      </c>
      <c r="M31" s="15">
        <v>167</v>
      </c>
      <c r="N31" s="22">
        <v>6.46</v>
      </c>
      <c r="O31" s="23">
        <v>0.20625000000000002</v>
      </c>
    </row>
    <row r="32" spans="1:15" x14ac:dyDescent="0.2">
      <c r="A32" s="26"/>
      <c r="B32" s="29"/>
      <c r="D32" s="29"/>
      <c r="E32" s="30"/>
      <c r="F32" s="36">
        <v>44712</v>
      </c>
      <c r="G32" s="29">
        <v>37.380000000000003</v>
      </c>
      <c r="H32" s="15">
        <v>168</v>
      </c>
      <c r="I32" s="22">
        <v>6.46</v>
      </c>
      <c r="J32" s="23">
        <v>0.20625000000000002</v>
      </c>
      <c r="K32" s="26"/>
      <c r="L32" s="29"/>
      <c r="N32" s="29"/>
      <c r="O32" s="30"/>
    </row>
    <row r="33" spans="1:15" x14ac:dyDescent="0.2">
      <c r="A33" s="31" t="s">
        <v>5</v>
      </c>
      <c r="B33" s="29">
        <f>AVERAGE(B2:B31)</f>
        <v>37.334137931034483</v>
      </c>
      <c r="C33" s="32">
        <f>AVERAGE(C2:C31)</f>
        <v>166.89655172413794</v>
      </c>
      <c r="D33" s="29">
        <f>SUM(D2:D31)</f>
        <v>135.65999999999994</v>
      </c>
      <c r="E33" s="30">
        <f>AVERAGE(E2:E31)</f>
        <v>0.20624999999999991</v>
      </c>
      <c r="F33" s="31" t="s">
        <v>5</v>
      </c>
      <c r="G33" s="29">
        <f>AVERAGE(G2:G32)</f>
        <v>37.300967741935487</v>
      </c>
      <c r="H33" s="32">
        <f>AVERAGE(H2:H32)</f>
        <v>167.45161290322579</v>
      </c>
      <c r="I33" s="29">
        <f>SUM(I2:I32)</f>
        <v>139.67999999999995</v>
      </c>
      <c r="J33" s="30">
        <f>AVERAGE(J2:J32)</f>
        <v>0.21392045454545447</v>
      </c>
      <c r="K33" s="31" t="s">
        <v>5</v>
      </c>
      <c r="L33" s="29">
        <f>AVERAGE(L2:L31)</f>
        <v>37.223666666666666</v>
      </c>
      <c r="M33" s="32">
        <f>AVERAGE(M2:M31)</f>
        <v>166.86666666666667</v>
      </c>
      <c r="N33" s="29">
        <f>SUM(N2:N31)</f>
        <v>123.42999999999998</v>
      </c>
      <c r="O33" s="30">
        <f>AVERAGE(O2:O31)</f>
        <v>0.24272486772486768</v>
      </c>
    </row>
    <row r="34" spans="1:15" x14ac:dyDescent="0.2">
      <c r="B34" s="33"/>
      <c r="D34" s="29">
        <f>AVERAGE(D2:D31)</f>
        <v>4.5219999999999976</v>
      </c>
      <c r="E34" s="34"/>
      <c r="I34" s="29">
        <f>AVERAGE(I2:I32)</f>
        <v>4.5058064516129015</v>
      </c>
      <c r="J34" s="34">
        <v>0.375</v>
      </c>
      <c r="N34" s="29">
        <f>AVERAGE(N2:N31)</f>
        <v>4.1143333333333327</v>
      </c>
      <c r="O34" s="34">
        <f>AVERAGE(O7,O11,O18,O25:O26)</f>
        <v>0.35958333333333331</v>
      </c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zoomScaleNormal="100" workbookViewId="0"/>
  </sheetViews>
  <sheetFormatPr defaultRowHeight="12.75" x14ac:dyDescent="0.2"/>
  <cols>
    <col min="1" max="1" width="9.14062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44743</v>
      </c>
      <c r="B2" s="3">
        <v>37.130000000000003</v>
      </c>
      <c r="C2">
        <v>167</v>
      </c>
      <c r="D2" s="3">
        <v>4.01</v>
      </c>
      <c r="E2" s="4">
        <v>0.36041666666666666</v>
      </c>
      <c r="F2" s="2">
        <v>44774</v>
      </c>
      <c r="G2" s="3"/>
      <c r="H2" s="15"/>
      <c r="I2" s="3">
        <v>2.2799999999999998</v>
      </c>
      <c r="J2" s="4">
        <v>0.32500000000000001</v>
      </c>
      <c r="K2" s="2">
        <v>44805</v>
      </c>
      <c r="L2" s="3">
        <v>36.630000000000003</v>
      </c>
      <c r="M2">
        <v>163</v>
      </c>
      <c r="N2" s="3">
        <v>0</v>
      </c>
      <c r="O2" s="4" t="s">
        <v>17</v>
      </c>
    </row>
    <row r="3" spans="1:15" x14ac:dyDescent="0.2">
      <c r="A3" s="2">
        <v>44744</v>
      </c>
      <c r="B3" s="3">
        <v>36.880000000000003</v>
      </c>
      <c r="C3">
        <v>164</v>
      </c>
      <c r="D3" s="3">
        <v>4.01</v>
      </c>
      <c r="E3" s="4">
        <v>0.36874999999999997</v>
      </c>
      <c r="F3" s="2">
        <v>44775</v>
      </c>
      <c r="G3" s="3"/>
      <c r="H3" s="15"/>
      <c r="I3" s="38">
        <v>2.2799999999999998</v>
      </c>
      <c r="J3" s="39">
        <v>0.3215277777777778</v>
      </c>
      <c r="K3" s="2">
        <v>44806</v>
      </c>
      <c r="L3" s="3">
        <v>36.5</v>
      </c>
      <c r="M3">
        <v>162</v>
      </c>
      <c r="N3" s="3">
        <v>4.01</v>
      </c>
      <c r="O3" s="4">
        <v>0.34027777777777773</v>
      </c>
    </row>
    <row r="4" spans="1:15" x14ac:dyDescent="0.2">
      <c r="A4" s="2">
        <v>44745</v>
      </c>
      <c r="B4" s="3">
        <v>37</v>
      </c>
      <c r="C4">
        <v>164</v>
      </c>
      <c r="D4" s="3">
        <v>0</v>
      </c>
      <c r="E4" s="4" t="s">
        <v>17</v>
      </c>
      <c r="F4" s="2">
        <v>44776</v>
      </c>
      <c r="G4" s="3"/>
      <c r="H4" s="15"/>
      <c r="I4" s="3">
        <v>4</v>
      </c>
      <c r="J4" s="4">
        <v>0.34791666666666665</v>
      </c>
      <c r="K4" s="2">
        <v>44807</v>
      </c>
      <c r="L4" s="3">
        <v>36.5</v>
      </c>
      <c r="M4">
        <v>162</v>
      </c>
      <c r="N4" s="3">
        <v>4.01</v>
      </c>
      <c r="O4" s="4">
        <v>0.3520833333333333</v>
      </c>
    </row>
    <row r="5" spans="1:15" x14ac:dyDescent="0.2">
      <c r="A5" s="2">
        <v>44746</v>
      </c>
      <c r="B5" s="3">
        <v>36.880000000000003</v>
      </c>
      <c r="C5">
        <v>164</v>
      </c>
      <c r="D5" s="22">
        <v>6.46</v>
      </c>
      <c r="E5" s="23">
        <v>0.20625000000000002</v>
      </c>
      <c r="F5" s="2">
        <v>44777</v>
      </c>
      <c r="G5" s="3"/>
      <c r="H5" s="15"/>
      <c r="I5" s="3">
        <v>4</v>
      </c>
      <c r="J5" s="4">
        <v>0.34652777777777777</v>
      </c>
      <c r="K5" s="2">
        <v>44808</v>
      </c>
      <c r="L5" s="3">
        <v>36.630000000000003</v>
      </c>
      <c r="M5">
        <v>163</v>
      </c>
      <c r="N5" s="3">
        <v>0</v>
      </c>
      <c r="O5" s="4" t="s">
        <v>17</v>
      </c>
    </row>
    <row r="6" spans="1:15" x14ac:dyDescent="0.2">
      <c r="A6" s="2">
        <v>44747</v>
      </c>
      <c r="B6" s="3">
        <v>36.880000000000003</v>
      </c>
      <c r="C6">
        <v>164</v>
      </c>
      <c r="D6" s="22">
        <v>6.46</v>
      </c>
      <c r="E6" s="23">
        <v>0.20625000000000002</v>
      </c>
      <c r="F6" s="2">
        <v>44778</v>
      </c>
      <c r="G6" s="3"/>
      <c r="H6" s="15"/>
      <c r="I6" s="3">
        <v>4</v>
      </c>
      <c r="J6" s="4">
        <v>0.34791666666666665</v>
      </c>
      <c r="K6" s="2">
        <v>44809</v>
      </c>
      <c r="L6" s="3">
        <v>36.5</v>
      </c>
      <c r="M6">
        <v>163</v>
      </c>
      <c r="N6" s="22">
        <v>6.46</v>
      </c>
      <c r="O6" s="23">
        <v>0.20625000000000002</v>
      </c>
    </row>
    <row r="7" spans="1:15" x14ac:dyDescent="0.2">
      <c r="A7" s="2">
        <v>44748</v>
      </c>
      <c r="B7" s="3">
        <v>37.130000000000003</v>
      </c>
      <c r="C7">
        <v>165</v>
      </c>
      <c r="D7" s="22">
        <v>6.46</v>
      </c>
      <c r="E7" s="23">
        <v>0.20625000000000002</v>
      </c>
      <c r="F7" s="2">
        <v>44779</v>
      </c>
      <c r="G7" s="3"/>
      <c r="H7" s="15"/>
      <c r="I7" s="3">
        <v>0</v>
      </c>
      <c r="J7" s="4" t="s">
        <v>17</v>
      </c>
      <c r="K7" s="2">
        <v>44810</v>
      </c>
      <c r="L7" s="3">
        <v>36.380000000000003</v>
      </c>
      <c r="M7">
        <v>161</v>
      </c>
      <c r="N7" s="22">
        <v>6.46</v>
      </c>
      <c r="O7" s="23">
        <v>0.20625000000000002</v>
      </c>
    </row>
    <row r="8" spans="1:15" x14ac:dyDescent="0.2">
      <c r="A8" s="2">
        <v>44749</v>
      </c>
      <c r="B8" s="3">
        <v>37.130000000000003</v>
      </c>
      <c r="C8">
        <v>165</v>
      </c>
      <c r="D8" s="3">
        <v>0</v>
      </c>
      <c r="E8" s="4" t="s">
        <v>17</v>
      </c>
      <c r="F8" s="2">
        <v>44780</v>
      </c>
      <c r="G8" s="3">
        <v>36.5</v>
      </c>
      <c r="H8" s="15">
        <v>162</v>
      </c>
      <c r="I8" s="3">
        <v>0</v>
      </c>
      <c r="J8" s="4" t="s">
        <v>17</v>
      </c>
      <c r="K8" s="2">
        <v>44811</v>
      </c>
      <c r="L8" s="3">
        <v>36.75</v>
      </c>
      <c r="M8">
        <v>163</v>
      </c>
      <c r="N8" s="22">
        <v>6.46</v>
      </c>
      <c r="O8" s="23">
        <v>0.20625000000000002</v>
      </c>
    </row>
    <row r="9" spans="1:15" x14ac:dyDescent="0.2">
      <c r="A9" s="2">
        <v>44750</v>
      </c>
      <c r="B9" s="3">
        <v>36.880000000000003</v>
      </c>
      <c r="C9">
        <v>166</v>
      </c>
      <c r="D9" s="3">
        <v>4.01</v>
      </c>
      <c r="E9" s="4">
        <v>0.35486111111111113</v>
      </c>
      <c r="F9" s="2">
        <v>44781</v>
      </c>
      <c r="G9" s="3">
        <v>36.630000000000003</v>
      </c>
      <c r="H9" s="15">
        <v>164</v>
      </c>
      <c r="I9" s="22">
        <v>6.46</v>
      </c>
      <c r="J9" s="23">
        <v>0.20625000000000002</v>
      </c>
      <c r="K9" s="2">
        <v>44812</v>
      </c>
      <c r="L9" s="3">
        <v>36.5</v>
      </c>
      <c r="M9">
        <v>162</v>
      </c>
      <c r="N9" s="3">
        <v>0</v>
      </c>
      <c r="O9" s="4" t="s">
        <v>17</v>
      </c>
    </row>
    <row r="10" spans="1:15" x14ac:dyDescent="0.2">
      <c r="A10" s="2">
        <v>44751</v>
      </c>
      <c r="B10" s="3">
        <v>37.130000000000003</v>
      </c>
      <c r="C10">
        <v>165</v>
      </c>
      <c r="D10" s="3">
        <v>4.01</v>
      </c>
      <c r="E10" s="4">
        <v>0.35555555555555557</v>
      </c>
      <c r="F10" s="2">
        <v>44782</v>
      </c>
      <c r="G10" s="3">
        <v>36.630000000000003</v>
      </c>
      <c r="H10" s="15">
        <v>163</v>
      </c>
      <c r="I10" s="22">
        <v>6.46</v>
      </c>
      <c r="J10" s="23">
        <v>0.20625000000000002</v>
      </c>
      <c r="K10" s="2">
        <v>44813</v>
      </c>
      <c r="L10" s="3">
        <v>36.380000000000003</v>
      </c>
      <c r="M10">
        <v>161</v>
      </c>
      <c r="N10" s="3">
        <v>4.01</v>
      </c>
      <c r="O10" s="4">
        <v>0.34027777777777773</v>
      </c>
    </row>
    <row r="11" spans="1:15" x14ac:dyDescent="0.2">
      <c r="A11" s="2">
        <v>44752</v>
      </c>
      <c r="B11" s="3">
        <v>36.75</v>
      </c>
      <c r="C11">
        <v>164</v>
      </c>
      <c r="D11" s="3">
        <v>0</v>
      </c>
      <c r="E11" s="4" t="s">
        <v>17</v>
      </c>
      <c r="F11" s="2">
        <v>44783</v>
      </c>
      <c r="G11" s="3">
        <v>36.5</v>
      </c>
      <c r="H11" s="15">
        <v>162</v>
      </c>
      <c r="I11" s="22">
        <v>6.46</v>
      </c>
      <c r="J11" s="23">
        <v>0.20625000000000002</v>
      </c>
      <c r="K11" s="2">
        <v>44814</v>
      </c>
      <c r="L11" s="3">
        <v>36.380000000000003</v>
      </c>
      <c r="M11">
        <v>162</v>
      </c>
      <c r="N11" s="3">
        <v>4.01</v>
      </c>
      <c r="O11" s="4">
        <v>0.33888888888888885</v>
      </c>
    </row>
    <row r="12" spans="1:15" x14ac:dyDescent="0.2">
      <c r="A12" s="2">
        <v>44753</v>
      </c>
      <c r="B12" s="3">
        <v>37</v>
      </c>
      <c r="C12">
        <v>166</v>
      </c>
      <c r="D12" s="22">
        <v>6.46</v>
      </c>
      <c r="E12" s="23">
        <v>0.20625000000000002</v>
      </c>
      <c r="F12" s="2">
        <v>44784</v>
      </c>
      <c r="G12" s="3">
        <v>36.630000000000003</v>
      </c>
      <c r="H12" s="15">
        <v>164</v>
      </c>
      <c r="I12" s="3">
        <v>0</v>
      </c>
      <c r="J12" s="4" t="s">
        <v>17</v>
      </c>
      <c r="K12" s="2">
        <v>44815</v>
      </c>
      <c r="L12" s="3">
        <v>36.380000000000003</v>
      </c>
      <c r="M12">
        <v>161</v>
      </c>
      <c r="N12" s="3">
        <v>0</v>
      </c>
      <c r="O12" s="4" t="s">
        <v>17</v>
      </c>
    </row>
    <row r="13" spans="1:15" x14ac:dyDescent="0.2">
      <c r="A13" s="2">
        <v>44754</v>
      </c>
      <c r="B13" s="3">
        <v>36.880000000000003</v>
      </c>
      <c r="C13">
        <v>165</v>
      </c>
      <c r="D13" s="22">
        <v>6.46</v>
      </c>
      <c r="E13" s="23">
        <v>0.20625000000000002</v>
      </c>
      <c r="F13" s="2">
        <v>44785</v>
      </c>
      <c r="G13" s="3">
        <v>36.5</v>
      </c>
      <c r="H13" s="15">
        <v>163</v>
      </c>
      <c r="I13" s="3">
        <v>4.01</v>
      </c>
      <c r="J13" s="4">
        <v>0.35069444444444442</v>
      </c>
      <c r="K13" s="2">
        <v>44816</v>
      </c>
      <c r="L13" s="3">
        <v>36.380000000000003</v>
      </c>
      <c r="M13">
        <v>162</v>
      </c>
      <c r="N13" s="22">
        <v>6.46</v>
      </c>
      <c r="O13" s="23">
        <v>0.20625000000000002</v>
      </c>
    </row>
    <row r="14" spans="1:15" x14ac:dyDescent="0.2">
      <c r="A14" s="2">
        <v>44755</v>
      </c>
      <c r="B14" s="3">
        <v>36.880000000000003</v>
      </c>
      <c r="C14">
        <v>164</v>
      </c>
      <c r="D14" s="22">
        <v>6.46</v>
      </c>
      <c r="E14" s="23">
        <v>0.20625000000000002</v>
      </c>
      <c r="F14" s="2">
        <v>44786</v>
      </c>
      <c r="G14" s="3">
        <v>36.380000000000003</v>
      </c>
      <c r="H14" s="15">
        <v>161</v>
      </c>
      <c r="I14" s="3">
        <v>4.01</v>
      </c>
      <c r="J14" s="4">
        <v>0.36944444444444446</v>
      </c>
      <c r="K14" s="2">
        <v>44817</v>
      </c>
      <c r="L14" s="3">
        <v>36.5</v>
      </c>
      <c r="M14">
        <v>164</v>
      </c>
      <c r="N14" s="22">
        <v>6.46</v>
      </c>
      <c r="O14" s="23">
        <v>0.20625000000000002</v>
      </c>
    </row>
    <row r="15" spans="1:15" x14ac:dyDescent="0.2">
      <c r="A15" s="2">
        <v>44756</v>
      </c>
      <c r="B15" s="3">
        <v>36.75</v>
      </c>
      <c r="C15">
        <v>164</v>
      </c>
      <c r="D15" s="3">
        <v>0</v>
      </c>
      <c r="E15" s="4" t="s">
        <v>17</v>
      </c>
      <c r="F15" s="2">
        <v>44787</v>
      </c>
      <c r="G15" s="3">
        <v>36.75</v>
      </c>
      <c r="H15" s="15">
        <v>163</v>
      </c>
      <c r="I15" s="3">
        <v>0</v>
      </c>
      <c r="J15" s="4" t="s">
        <v>17</v>
      </c>
      <c r="K15" s="2">
        <v>44818</v>
      </c>
      <c r="L15" s="3">
        <v>36.630000000000003</v>
      </c>
      <c r="M15">
        <v>162</v>
      </c>
      <c r="N15" s="22">
        <v>6.46</v>
      </c>
      <c r="O15" s="23">
        <v>0.20625000000000002</v>
      </c>
    </row>
    <row r="16" spans="1:15" x14ac:dyDescent="0.2">
      <c r="A16" s="2">
        <v>44757</v>
      </c>
      <c r="B16" s="3">
        <v>36.75</v>
      </c>
      <c r="C16">
        <v>165</v>
      </c>
      <c r="D16" s="3">
        <v>4.01</v>
      </c>
      <c r="E16" s="4">
        <v>0.3527777777777778</v>
      </c>
      <c r="F16" s="2">
        <v>44788</v>
      </c>
      <c r="G16" s="3">
        <v>36.5</v>
      </c>
      <c r="H16" s="15">
        <v>162</v>
      </c>
      <c r="I16" s="22">
        <v>6.46</v>
      </c>
      <c r="J16" s="23">
        <v>0.20625000000000002</v>
      </c>
      <c r="K16" s="2">
        <v>44819</v>
      </c>
      <c r="L16" s="3">
        <v>36.5</v>
      </c>
      <c r="M16">
        <v>164</v>
      </c>
      <c r="N16" s="3">
        <v>0</v>
      </c>
      <c r="O16" s="4" t="s">
        <v>17</v>
      </c>
    </row>
    <row r="17" spans="1:15" x14ac:dyDescent="0.2">
      <c r="A17" s="2">
        <v>44758</v>
      </c>
      <c r="B17" s="3">
        <v>36.630000000000003</v>
      </c>
      <c r="C17">
        <v>161</v>
      </c>
      <c r="D17" s="3">
        <v>4.01</v>
      </c>
      <c r="E17" s="4">
        <v>0.35902777777777778</v>
      </c>
      <c r="F17" s="2">
        <v>44789</v>
      </c>
      <c r="G17" s="3">
        <v>36.630000000000003</v>
      </c>
      <c r="H17" s="15">
        <v>163</v>
      </c>
      <c r="I17" s="22">
        <v>6.46</v>
      </c>
      <c r="J17" s="23">
        <v>0.20625000000000002</v>
      </c>
      <c r="K17" s="2">
        <v>44820</v>
      </c>
      <c r="L17" s="3">
        <v>36.75</v>
      </c>
      <c r="M17">
        <v>164</v>
      </c>
      <c r="N17" s="3">
        <v>4.01</v>
      </c>
      <c r="O17" s="4">
        <v>0.34375</v>
      </c>
    </row>
    <row r="18" spans="1:15" x14ac:dyDescent="0.2">
      <c r="A18" s="2">
        <v>44759</v>
      </c>
      <c r="B18" s="3">
        <v>36.5</v>
      </c>
      <c r="C18">
        <v>161</v>
      </c>
      <c r="D18" s="3">
        <v>0</v>
      </c>
      <c r="E18" s="4" t="s">
        <v>17</v>
      </c>
      <c r="F18" s="2">
        <v>44790</v>
      </c>
      <c r="G18" s="3">
        <v>36.5</v>
      </c>
      <c r="H18" s="15">
        <v>163</v>
      </c>
      <c r="I18" s="22">
        <v>6.46</v>
      </c>
      <c r="J18" s="23">
        <v>0.20625000000000002</v>
      </c>
      <c r="K18" s="2">
        <v>44821</v>
      </c>
      <c r="L18" s="3">
        <v>36.5</v>
      </c>
      <c r="M18">
        <v>164</v>
      </c>
      <c r="N18" s="3">
        <v>4.01</v>
      </c>
      <c r="O18" s="4">
        <v>0.34375</v>
      </c>
    </row>
    <row r="19" spans="1:15" x14ac:dyDescent="0.2">
      <c r="A19" s="2">
        <v>44760</v>
      </c>
      <c r="B19" s="3">
        <v>36.380000000000003</v>
      </c>
      <c r="C19">
        <v>164</v>
      </c>
      <c r="D19" s="22">
        <v>6.46</v>
      </c>
      <c r="E19" s="23">
        <v>0.20625000000000002</v>
      </c>
      <c r="F19" s="2">
        <v>44791</v>
      </c>
      <c r="G19" s="3">
        <v>36.630000000000003</v>
      </c>
      <c r="H19" s="15">
        <v>164</v>
      </c>
      <c r="I19" s="3">
        <v>0</v>
      </c>
      <c r="J19" s="4" t="s">
        <v>17</v>
      </c>
      <c r="K19" s="2">
        <v>44822</v>
      </c>
      <c r="L19" s="3">
        <v>36.630000000000003</v>
      </c>
      <c r="M19">
        <v>166</v>
      </c>
      <c r="N19" s="3">
        <v>0</v>
      </c>
      <c r="O19" s="4" t="s">
        <v>17</v>
      </c>
    </row>
    <row r="20" spans="1:15" x14ac:dyDescent="0.2">
      <c r="A20" s="2">
        <v>44761</v>
      </c>
      <c r="B20" s="3">
        <v>36.5</v>
      </c>
      <c r="C20">
        <v>165</v>
      </c>
      <c r="D20" s="22">
        <v>6.46</v>
      </c>
      <c r="E20" s="23">
        <v>0.20625000000000002</v>
      </c>
      <c r="F20" s="2">
        <v>44792</v>
      </c>
      <c r="G20" s="3">
        <v>36.75</v>
      </c>
      <c r="H20" s="15">
        <v>164</v>
      </c>
      <c r="I20" s="3">
        <v>4.01</v>
      </c>
      <c r="J20" s="4">
        <v>0.34375</v>
      </c>
      <c r="K20" s="2">
        <v>44823</v>
      </c>
      <c r="L20" s="3">
        <v>36.5</v>
      </c>
      <c r="M20">
        <v>165</v>
      </c>
      <c r="N20" s="22">
        <v>6.46</v>
      </c>
      <c r="O20" s="23">
        <v>0.20625000000000002</v>
      </c>
    </row>
    <row r="21" spans="1:15" x14ac:dyDescent="0.2">
      <c r="A21" s="2">
        <v>44762</v>
      </c>
      <c r="B21" s="3">
        <v>36.75</v>
      </c>
      <c r="C21">
        <v>164</v>
      </c>
      <c r="D21" s="22">
        <v>6.46</v>
      </c>
      <c r="E21" s="23">
        <v>0.20625000000000002</v>
      </c>
      <c r="F21" s="2">
        <v>44793</v>
      </c>
      <c r="G21" s="3">
        <v>36.630000000000003</v>
      </c>
      <c r="H21" s="15">
        <v>161</v>
      </c>
      <c r="I21" s="3">
        <v>4.01</v>
      </c>
      <c r="J21" s="4">
        <v>0.35000000000000003</v>
      </c>
      <c r="K21" s="2">
        <v>44824</v>
      </c>
      <c r="L21" s="3">
        <v>36.5</v>
      </c>
      <c r="M21">
        <v>165</v>
      </c>
      <c r="N21" s="22">
        <v>6.46</v>
      </c>
      <c r="O21" s="23">
        <v>0.20625000000000002</v>
      </c>
    </row>
    <row r="22" spans="1:15" x14ac:dyDescent="0.2">
      <c r="A22" s="2">
        <v>44763</v>
      </c>
      <c r="B22" s="3">
        <v>36.5</v>
      </c>
      <c r="C22">
        <v>165</v>
      </c>
      <c r="D22" s="3">
        <v>0</v>
      </c>
      <c r="E22" s="4" t="s">
        <v>17</v>
      </c>
      <c r="F22" s="2">
        <v>44794</v>
      </c>
      <c r="G22" s="3">
        <v>36.5</v>
      </c>
      <c r="H22" s="15">
        <v>163</v>
      </c>
      <c r="I22" s="3">
        <v>0</v>
      </c>
      <c r="J22" s="4" t="s">
        <v>17</v>
      </c>
      <c r="K22" s="2">
        <v>44825</v>
      </c>
      <c r="L22" s="3">
        <v>36.5</v>
      </c>
      <c r="M22">
        <v>164</v>
      </c>
      <c r="N22" s="22">
        <v>6.46</v>
      </c>
      <c r="O22" s="23">
        <v>0.20625000000000002</v>
      </c>
    </row>
    <row r="23" spans="1:15" x14ac:dyDescent="0.2">
      <c r="A23" s="2">
        <v>44764</v>
      </c>
      <c r="B23" s="3">
        <v>36.630000000000003</v>
      </c>
      <c r="C23">
        <v>165</v>
      </c>
      <c r="D23" s="3">
        <v>4.01</v>
      </c>
      <c r="E23" s="4">
        <v>0.35694444444444445</v>
      </c>
      <c r="F23" s="2">
        <v>44795</v>
      </c>
      <c r="G23" s="3">
        <v>36.630000000000003</v>
      </c>
      <c r="H23" s="15">
        <v>162</v>
      </c>
      <c r="I23" s="22">
        <v>6.46</v>
      </c>
      <c r="J23" s="23">
        <v>0.20625000000000002</v>
      </c>
      <c r="K23" s="2">
        <v>44826</v>
      </c>
      <c r="L23" s="3">
        <v>36.5</v>
      </c>
      <c r="M23">
        <v>164</v>
      </c>
      <c r="N23" s="3">
        <v>0</v>
      </c>
      <c r="O23" s="4" t="s">
        <v>17</v>
      </c>
    </row>
    <row r="24" spans="1:15" x14ac:dyDescent="0.2">
      <c r="A24" s="2">
        <v>44765</v>
      </c>
      <c r="B24" s="3">
        <v>36.5</v>
      </c>
      <c r="C24">
        <v>163</v>
      </c>
      <c r="D24" s="3">
        <v>4.01</v>
      </c>
      <c r="E24" s="4">
        <v>0.37777777777777777</v>
      </c>
      <c r="F24" s="2">
        <v>44796</v>
      </c>
      <c r="G24" s="3">
        <v>36.5</v>
      </c>
      <c r="H24" s="15">
        <v>162</v>
      </c>
      <c r="I24" s="22">
        <v>6.46</v>
      </c>
      <c r="J24" s="23">
        <v>0.20625000000000002</v>
      </c>
      <c r="K24" s="2">
        <v>44827</v>
      </c>
      <c r="L24" s="3">
        <v>36.75</v>
      </c>
      <c r="M24">
        <v>164</v>
      </c>
      <c r="N24" s="3">
        <v>4.01</v>
      </c>
      <c r="O24" s="4">
        <v>0.35069444444444442</v>
      </c>
    </row>
    <row r="25" spans="1:15" x14ac:dyDescent="0.2">
      <c r="A25" s="2">
        <v>44766</v>
      </c>
      <c r="B25" s="3">
        <v>36.380000000000003</v>
      </c>
      <c r="C25">
        <v>162</v>
      </c>
      <c r="D25" s="3">
        <v>0</v>
      </c>
      <c r="E25" s="4" t="s">
        <v>17</v>
      </c>
      <c r="F25" s="2">
        <v>44797</v>
      </c>
      <c r="G25" s="3">
        <v>36.380000000000003</v>
      </c>
      <c r="H25" s="15">
        <v>162</v>
      </c>
      <c r="I25" s="22">
        <v>6.46</v>
      </c>
      <c r="J25" s="23">
        <v>0.20625000000000002</v>
      </c>
      <c r="K25" s="2">
        <v>44828</v>
      </c>
      <c r="L25" s="3">
        <v>36.5</v>
      </c>
      <c r="M25">
        <v>163</v>
      </c>
      <c r="N25" s="3">
        <v>4.01</v>
      </c>
      <c r="O25" s="4">
        <v>0.36458333333333331</v>
      </c>
    </row>
    <row r="26" spans="1:15" x14ac:dyDescent="0.2">
      <c r="A26" s="2">
        <v>44767</v>
      </c>
      <c r="B26" s="3">
        <v>36.630000000000003</v>
      </c>
      <c r="C26">
        <v>164</v>
      </c>
      <c r="D26" s="22">
        <v>6.47</v>
      </c>
      <c r="E26" s="23">
        <v>0.20625000000000002</v>
      </c>
      <c r="F26" s="2">
        <v>44798</v>
      </c>
      <c r="G26" s="3">
        <v>36.630000000000003</v>
      </c>
      <c r="H26" s="15">
        <v>163</v>
      </c>
      <c r="I26" s="3">
        <v>0</v>
      </c>
      <c r="J26" s="4" t="s">
        <v>17</v>
      </c>
      <c r="K26" s="2">
        <v>44829</v>
      </c>
      <c r="L26" s="3">
        <v>36</v>
      </c>
      <c r="M26">
        <v>159</v>
      </c>
      <c r="N26" s="3">
        <v>0</v>
      </c>
      <c r="O26" s="4" t="s">
        <v>17</v>
      </c>
    </row>
    <row r="27" spans="1:15" x14ac:dyDescent="0.2">
      <c r="A27" s="2">
        <v>44768</v>
      </c>
      <c r="B27" s="3">
        <v>36.75</v>
      </c>
      <c r="C27">
        <v>164</v>
      </c>
      <c r="D27" s="22">
        <v>6.46</v>
      </c>
      <c r="E27" s="23">
        <v>0.20625000000000002</v>
      </c>
      <c r="F27" s="2">
        <v>44799</v>
      </c>
      <c r="G27" s="3">
        <v>36.5</v>
      </c>
      <c r="H27" s="15">
        <v>162</v>
      </c>
      <c r="I27" s="3">
        <v>4.01</v>
      </c>
      <c r="J27" s="4">
        <v>0.34652777777777777</v>
      </c>
      <c r="K27" s="2">
        <v>44830</v>
      </c>
      <c r="L27" s="3">
        <v>36.25</v>
      </c>
      <c r="M27">
        <v>161</v>
      </c>
      <c r="N27" s="22">
        <v>6.46</v>
      </c>
      <c r="O27" s="23">
        <v>0.20625000000000002</v>
      </c>
    </row>
    <row r="28" spans="1:15" x14ac:dyDescent="0.2">
      <c r="A28" s="2">
        <v>44769</v>
      </c>
      <c r="B28" s="3">
        <v>36.630000000000003</v>
      </c>
      <c r="C28">
        <v>163</v>
      </c>
      <c r="D28" s="22">
        <v>6.46</v>
      </c>
      <c r="E28" s="23">
        <v>0.20625000000000002</v>
      </c>
      <c r="F28" s="2">
        <v>44800</v>
      </c>
      <c r="G28" s="3">
        <v>36.5</v>
      </c>
      <c r="H28" s="15">
        <v>161</v>
      </c>
      <c r="I28" s="3">
        <v>4.01</v>
      </c>
      <c r="J28" s="4">
        <v>0.36319444444444443</v>
      </c>
      <c r="K28" s="2">
        <v>44831</v>
      </c>
      <c r="L28" s="3">
        <v>36.5</v>
      </c>
      <c r="M28">
        <v>165</v>
      </c>
      <c r="N28" s="22">
        <v>6.46</v>
      </c>
      <c r="O28" s="23">
        <v>0.20625000000000002</v>
      </c>
    </row>
    <row r="29" spans="1:15" x14ac:dyDescent="0.2">
      <c r="A29" s="2">
        <v>44770</v>
      </c>
      <c r="B29" s="3">
        <v>37</v>
      </c>
      <c r="C29">
        <v>164</v>
      </c>
      <c r="D29" s="3">
        <v>0</v>
      </c>
      <c r="E29" s="4" t="s">
        <v>17</v>
      </c>
      <c r="F29" s="2">
        <v>44801</v>
      </c>
      <c r="G29" s="3">
        <v>36.25</v>
      </c>
      <c r="H29" s="15">
        <v>161</v>
      </c>
      <c r="I29" s="3">
        <v>0</v>
      </c>
      <c r="J29" s="4" t="s">
        <v>17</v>
      </c>
      <c r="K29" s="2">
        <v>44832</v>
      </c>
      <c r="L29" s="3">
        <v>37</v>
      </c>
      <c r="M29">
        <v>165</v>
      </c>
      <c r="N29" s="22">
        <v>6.46</v>
      </c>
      <c r="O29" s="23">
        <v>0.20625000000000002</v>
      </c>
    </row>
    <row r="30" spans="1:15" x14ac:dyDescent="0.2">
      <c r="A30" s="2">
        <v>44771</v>
      </c>
      <c r="B30" s="3">
        <v>36.880000000000003</v>
      </c>
      <c r="C30">
        <v>164</v>
      </c>
      <c r="D30" s="3">
        <v>4.01</v>
      </c>
      <c r="E30" s="4">
        <v>0.3527777777777778</v>
      </c>
      <c r="F30" s="2">
        <v>44802</v>
      </c>
      <c r="G30" s="3">
        <v>36.5</v>
      </c>
      <c r="H30" s="15">
        <v>163</v>
      </c>
      <c r="I30" s="22">
        <v>6.46</v>
      </c>
      <c r="J30" s="23">
        <v>0.20625000000000002</v>
      </c>
      <c r="K30" s="2">
        <v>44833</v>
      </c>
      <c r="L30" s="3">
        <v>36.880000000000003</v>
      </c>
      <c r="M30">
        <v>164</v>
      </c>
      <c r="N30" s="3">
        <v>0</v>
      </c>
      <c r="O30" s="4" t="s">
        <v>17</v>
      </c>
    </row>
    <row r="31" spans="1:15" x14ac:dyDescent="0.2">
      <c r="A31" s="2">
        <v>44772</v>
      </c>
      <c r="B31" s="3">
        <v>36.75</v>
      </c>
      <c r="C31">
        <v>166</v>
      </c>
      <c r="D31" s="3">
        <v>4.01</v>
      </c>
      <c r="E31" s="4">
        <v>0.35138888888888892</v>
      </c>
      <c r="F31" s="2">
        <v>44803</v>
      </c>
      <c r="G31" s="3">
        <v>36.5</v>
      </c>
      <c r="H31" s="15">
        <v>162</v>
      </c>
      <c r="I31" s="22">
        <v>6.46</v>
      </c>
      <c r="J31" s="23">
        <v>0.20625000000000002</v>
      </c>
      <c r="K31" s="2">
        <v>44834</v>
      </c>
      <c r="L31" s="3">
        <v>36.630000000000003</v>
      </c>
      <c r="M31">
        <v>164</v>
      </c>
      <c r="N31" s="3">
        <v>4.01</v>
      </c>
      <c r="O31" s="4">
        <v>0.35486111111111113</v>
      </c>
    </row>
    <row r="32" spans="1:15" x14ac:dyDescent="0.2">
      <c r="A32" s="2">
        <v>44773</v>
      </c>
      <c r="B32" s="3">
        <v>36.5</v>
      </c>
      <c r="C32">
        <v>162</v>
      </c>
      <c r="D32" s="3">
        <v>0</v>
      </c>
      <c r="E32" s="4" t="s">
        <v>17</v>
      </c>
      <c r="F32" s="2">
        <v>44804</v>
      </c>
      <c r="G32" s="3">
        <v>36.380000000000003</v>
      </c>
      <c r="H32" s="15">
        <v>162</v>
      </c>
      <c r="I32" s="22">
        <v>6.46</v>
      </c>
      <c r="J32" s="23">
        <v>0.20625000000000002</v>
      </c>
      <c r="K32" s="2"/>
      <c r="L32" s="3"/>
      <c r="N32" s="3"/>
      <c r="O32" s="4"/>
    </row>
    <row r="33" spans="1:15" x14ac:dyDescent="0.2">
      <c r="A33" s="5" t="s">
        <v>5</v>
      </c>
      <c r="B33" s="3">
        <f>AVERAGE(B2:B32)</f>
        <v>36.772903225806452</v>
      </c>
      <c r="C33" s="6">
        <f>AVERAGE(C2:C32)</f>
        <v>164.16129032258064</v>
      </c>
      <c r="D33" s="3">
        <f>SUM(D2:D32)</f>
        <v>117.63</v>
      </c>
      <c r="E33" s="4">
        <f>AVERAGE(E2:E32)</f>
        <v>0.27569444444444441</v>
      </c>
      <c r="F33" s="5" t="s">
        <v>5</v>
      </c>
      <c r="G33" s="3">
        <f>AVERAGE(G2:G32)</f>
        <v>36.537199999999999</v>
      </c>
      <c r="H33" s="6">
        <f>AVERAGE(H2:H32)</f>
        <v>162.47999999999999</v>
      </c>
      <c r="I33" s="3">
        <f>SUM(I2:I32)</f>
        <v>118.13999999999997</v>
      </c>
      <c r="J33" s="4">
        <f>AVERAGE(J2:J32)</f>
        <v>0.2733695652173912</v>
      </c>
      <c r="K33" s="5" t="s">
        <v>5</v>
      </c>
      <c r="L33" s="3">
        <f>AVERAGE(L2:L31)</f>
        <v>36.530999999999999</v>
      </c>
      <c r="M33" s="6">
        <f>AVERAGE(M2:M31)</f>
        <v>163.06666666666666</v>
      </c>
      <c r="N33" s="3">
        <f>SUM(N2:N31)</f>
        <v>113.60999999999999</v>
      </c>
      <c r="O33" s="4">
        <f>AVERAGE(O2:O31)</f>
        <v>0.26686507936507925</v>
      </c>
    </row>
    <row r="34" spans="1:15" x14ac:dyDescent="0.2">
      <c r="D34" s="3">
        <f>AVERAGE(D2:D32)</f>
        <v>3.794516129032258</v>
      </c>
      <c r="E34" s="7">
        <f>AVERAGE(E2:E3,E9:E10,E16:E17,E23:E24,E30:E31)</f>
        <v>0.35902777777777778</v>
      </c>
      <c r="I34" s="3">
        <f>AVERAGE(I2:I32)</f>
        <v>3.810967741935483</v>
      </c>
      <c r="J34" s="7">
        <v>0.34861111111111115</v>
      </c>
      <c r="N34" s="3">
        <f>AVERAGE(N2:N31)</f>
        <v>3.7869999999999995</v>
      </c>
      <c r="O34" s="7">
        <f>AVERAGE(O3:O4,O10:O11,O17:O18,O24:O25,O31)</f>
        <v>0.34768518518518521</v>
      </c>
    </row>
    <row r="35" spans="1:15" x14ac:dyDescent="0.2">
      <c r="G35" s="35"/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workbookViewId="0"/>
  </sheetViews>
  <sheetFormatPr defaultRowHeight="12.75" x14ac:dyDescent="0.2"/>
  <cols>
    <col min="1" max="1" width="10" customWidth="1"/>
    <col min="6" max="6" width="10" customWidth="1"/>
    <col min="11" max="11" width="10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44470</v>
      </c>
      <c r="B2" s="3">
        <v>36.880000000000003</v>
      </c>
      <c r="C2">
        <v>166</v>
      </c>
      <c r="D2" s="3">
        <v>4.01</v>
      </c>
      <c r="E2" s="4">
        <v>0.35416666666666669</v>
      </c>
      <c r="F2" s="2">
        <v>44501</v>
      </c>
      <c r="G2" s="3">
        <v>36.630000000000003</v>
      </c>
      <c r="H2">
        <v>164</v>
      </c>
      <c r="I2" s="22">
        <v>6.46</v>
      </c>
      <c r="J2" s="23">
        <v>0.20625000000000002</v>
      </c>
      <c r="K2" s="2">
        <v>44531</v>
      </c>
      <c r="L2" s="3">
        <v>37.130000000000003</v>
      </c>
      <c r="M2">
        <v>167</v>
      </c>
      <c r="N2" s="22">
        <v>6.46</v>
      </c>
      <c r="O2" s="23">
        <v>0.20625000000000002</v>
      </c>
    </row>
    <row r="3" spans="1:15" x14ac:dyDescent="0.2">
      <c r="A3" s="2">
        <v>44471</v>
      </c>
      <c r="B3" s="3">
        <v>36.630000000000003</v>
      </c>
      <c r="C3">
        <v>164</v>
      </c>
      <c r="D3" s="3">
        <v>0</v>
      </c>
      <c r="E3" s="4" t="s">
        <v>17</v>
      </c>
      <c r="F3" s="2">
        <v>44502</v>
      </c>
      <c r="G3" s="3">
        <v>37</v>
      </c>
      <c r="H3">
        <v>164</v>
      </c>
      <c r="I3" s="22">
        <v>6.46</v>
      </c>
      <c r="J3" s="23">
        <v>0.20625000000000002</v>
      </c>
      <c r="K3" s="2">
        <v>44532</v>
      </c>
      <c r="L3" s="3">
        <v>37.25</v>
      </c>
      <c r="M3">
        <v>166</v>
      </c>
      <c r="N3" s="22">
        <v>6.46</v>
      </c>
      <c r="O3" s="23">
        <v>0.20625000000000002</v>
      </c>
    </row>
    <row r="4" spans="1:15" x14ac:dyDescent="0.2">
      <c r="A4" s="2">
        <v>44472</v>
      </c>
      <c r="B4" s="3">
        <v>36.5</v>
      </c>
      <c r="C4">
        <v>164</v>
      </c>
      <c r="D4" s="22">
        <v>6.46</v>
      </c>
      <c r="E4" s="23">
        <v>0.20625000000000002</v>
      </c>
      <c r="F4" s="2">
        <v>44503</v>
      </c>
      <c r="G4" s="3">
        <v>36.75</v>
      </c>
      <c r="H4">
        <v>164</v>
      </c>
      <c r="I4" s="22">
        <v>6.46</v>
      </c>
      <c r="J4" s="23">
        <v>0.20625000000000002</v>
      </c>
      <c r="K4" s="2">
        <v>44533</v>
      </c>
      <c r="L4" s="3">
        <v>37</v>
      </c>
      <c r="M4">
        <v>167</v>
      </c>
      <c r="N4" s="22">
        <v>6.46</v>
      </c>
      <c r="O4" s="23">
        <v>0.20625000000000002</v>
      </c>
    </row>
    <row r="5" spans="1:15" x14ac:dyDescent="0.2">
      <c r="A5" s="2">
        <v>44473</v>
      </c>
      <c r="B5" s="3">
        <v>36.75</v>
      </c>
      <c r="C5">
        <v>164</v>
      </c>
      <c r="D5" s="22">
        <v>6.46</v>
      </c>
      <c r="E5" s="23">
        <v>0.20625000000000002</v>
      </c>
      <c r="F5" s="2">
        <v>44504</v>
      </c>
      <c r="G5" s="3">
        <v>36.880000000000003</v>
      </c>
      <c r="H5">
        <v>165</v>
      </c>
      <c r="I5" s="22">
        <v>6.46</v>
      </c>
      <c r="J5" s="23">
        <v>0.20625000000000002</v>
      </c>
      <c r="K5" s="2">
        <v>44534</v>
      </c>
      <c r="L5" s="3">
        <v>37.130000000000003</v>
      </c>
      <c r="M5">
        <v>167</v>
      </c>
      <c r="N5" s="22">
        <v>6.46</v>
      </c>
      <c r="O5" s="23">
        <v>0.20625000000000002</v>
      </c>
    </row>
    <row r="6" spans="1:15" x14ac:dyDescent="0.2">
      <c r="A6" s="2">
        <v>44474</v>
      </c>
      <c r="B6" s="3">
        <v>36.75</v>
      </c>
      <c r="C6">
        <v>163</v>
      </c>
      <c r="D6" s="22">
        <v>6.46</v>
      </c>
      <c r="E6" s="23">
        <v>0.20625000000000002</v>
      </c>
      <c r="F6" s="2">
        <v>44505</v>
      </c>
      <c r="G6" s="3">
        <v>36.880000000000003</v>
      </c>
      <c r="H6">
        <v>165</v>
      </c>
      <c r="I6" s="3">
        <v>0</v>
      </c>
      <c r="J6" s="4" t="s">
        <v>17</v>
      </c>
      <c r="K6" s="2">
        <v>44535</v>
      </c>
      <c r="L6" s="3">
        <v>37.130000000000003</v>
      </c>
      <c r="M6">
        <v>166</v>
      </c>
      <c r="N6" s="22">
        <v>6.46</v>
      </c>
      <c r="O6" s="23">
        <v>0.20625000000000002</v>
      </c>
    </row>
    <row r="7" spans="1:15" x14ac:dyDescent="0.2">
      <c r="A7" s="2">
        <v>44475</v>
      </c>
      <c r="B7" s="3">
        <v>36.630000000000003</v>
      </c>
      <c r="C7">
        <v>165</v>
      </c>
      <c r="D7" s="22">
        <v>6.46</v>
      </c>
      <c r="E7" s="23">
        <v>0.20625000000000002</v>
      </c>
      <c r="F7" s="2">
        <v>44506</v>
      </c>
      <c r="G7" s="3">
        <v>37.25</v>
      </c>
      <c r="H7">
        <v>166</v>
      </c>
      <c r="I7" s="3">
        <v>0</v>
      </c>
      <c r="J7" s="4" t="s">
        <v>17</v>
      </c>
      <c r="K7" s="2">
        <v>44536</v>
      </c>
      <c r="L7" s="3">
        <v>37</v>
      </c>
      <c r="M7">
        <v>165</v>
      </c>
      <c r="N7" s="22">
        <v>6.46</v>
      </c>
      <c r="O7" s="23">
        <v>0.20625000000000002</v>
      </c>
    </row>
    <row r="8" spans="1:15" x14ac:dyDescent="0.2">
      <c r="A8" s="2">
        <v>44476</v>
      </c>
      <c r="B8" s="3">
        <v>36.75</v>
      </c>
      <c r="C8">
        <v>165</v>
      </c>
      <c r="D8" s="22">
        <v>6.46</v>
      </c>
      <c r="E8" s="23">
        <v>0.20625000000000002</v>
      </c>
      <c r="F8" s="2">
        <v>44507</v>
      </c>
      <c r="G8" s="3">
        <v>36.75</v>
      </c>
      <c r="H8">
        <v>165</v>
      </c>
      <c r="I8" s="22">
        <v>6.46</v>
      </c>
      <c r="J8" s="23">
        <v>0.20625000000000002</v>
      </c>
      <c r="K8" s="2">
        <v>44537</v>
      </c>
      <c r="L8" s="3"/>
      <c r="N8" s="3">
        <v>0</v>
      </c>
      <c r="O8" s="37" t="s">
        <v>17</v>
      </c>
    </row>
    <row r="9" spans="1:15" x14ac:dyDescent="0.2">
      <c r="A9" s="2">
        <v>44477</v>
      </c>
      <c r="B9" s="3">
        <v>36.75</v>
      </c>
      <c r="C9">
        <v>166</v>
      </c>
      <c r="D9" s="3">
        <v>0</v>
      </c>
      <c r="E9" s="4" t="s">
        <v>17</v>
      </c>
      <c r="F9" s="2">
        <v>44508</v>
      </c>
      <c r="G9" s="3">
        <v>36.880000000000003</v>
      </c>
      <c r="H9">
        <v>165</v>
      </c>
      <c r="I9" s="22">
        <v>6.46</v>
      </c>
      <c r="J9" s="23">
        <v>0.20625000000000002</v>
      </c>
      <c r="K9" s="2">
        <v>44538</v>
      </c>
      <c r="L9" s="3"/>
      <c r="N9" s="3">
        <v>0</v>
      </c>
      <c r="O9" s="37" t="s">
        <v>17</v>
      </c>
    </row>
    <row r="10" spans="1:15" x14ac:dyDescent="0.2">
      <c r="A10" s="2">
        <v>44478</v>
      </c>
      <c r="B10" s="3">
        <v>36.880000000000003</v>
      </c>
      <c r="C10">
        <v>165</v>
      </c>
      <c r="D10" s="3">
        <v>0</v>
      </c>
      <c r="E10" s="4" t="s">
        <v>17</v>
      </c>
      <c r="F10" s="2">
        <v>44509</v>
      </c>
      <c r="G10" s="3">
        <v>36.75</v>
      </c>
      <c r="H10">
        <v>165</v>
      </c>
      <c r="I10" s="22">
        <v>6.46</v>
      </c>
      <c r="J10" s="23">
        <v>0.20625000000000002</v>
      </c>
      <c r="K10" s="2">
        <v>44539</v>
      </c>
      <c r="L10" s="3"/>
      <c r="N10" s="3">
        <v>0</v>
      </c>
      <c r="O10" s="37" t="s">
        <v>17</v>
      </c>
    </row>
    <row r="11" spans="1:15" x14ac:dyDescent="0.2">
      <c r="A11" s="2">
        <v>44479</v>
      </c>
      <c r="B11" s="3">
        <v>36.880000000000003</v>
      </c>
      <c r="C11">
        <v>165</v>
      </c>
      <c r="D11" s="22">
        <v>6.46</v>
      </c>
      <c r="E11" s="23">
        <v>0.20625000000000002</v>
      </c>
      <c r="F11" s="2">
        <v>44510</v>
      </c>
      <c r="G11" s="3">
        <v>36.880000000000003</v>
      </c>
      <c r="H11">
        <v>165</v>
      </c>
      <c r="I11" s="22">
        <v>6.46</v>
      </c>
      <c r="J11" s="23">
        <v>0.20625000000000002</v>
      </c>
      <c r="K11" s="2">
        <v>44540</v>
      </c>
      <c r="L11" s="3"/>
      <c r="N11" s="3">
        <v>0</v>
      </c>
      <c r="O11" s="37" t="s">
        <v>17</v>
      </c>
    </row>
    <row r="12" spans="1:15" x14ac:dyDescent="0.2">
      <c r="A12" s="2">
        <v>44480</v>
      </c>
      <c r="B12" s="3">
        <v>36.880000000000003</v>
      </c>
      <c r="C12">
        <v>165</v>
      </c>
      <c r="D12" s="22">
        <v>6.46</v>
      </c>
      <c r="E12" s="23">
        <v>0.20625000000000002</v>
      </c>
      <c r="F12" s="2">
        <v>44511</v>
      </c>
      <c r="G12" s="3">
        <v>36.880000000000003</v>
      </c>
      <c r="H12">
        <v>165</v>
      </c>
      <c r="I12" s="22">
        <v>6.46</v>
      </c>
      <c r="J12" s="23">
        <v>0.20625000000000002</v>
      </c>
      <c r="K12" s="2">
        <v>44541</v>
      </c>
      <c r="L12" s="3"/>
      <c r="N12" s="3">
        <v>0</v>
      </c>
      <c r="O12" s="37" t="s">
        <v>17</v>
      </c>
    </row>
    <row r="13" spans="1:15" x14ac:dyDescent="0.2">
      <c r="A13" s="2">
        <v>44481</v>
      </c>
      <c r="B13" s="3">
        <v>36.75</v>
      </c>
      <c r="C13">
        <v>165</v>
      </c>
      <c r="D13" s="22">
        <v>6.46</v>
      </c>
      <c r="E13" s="23">
        <v>0.20625000000000002</v>
      </c>
      <c r="F13" s="2">
        <v>44512</v>
      </c>
      <c r="G13" s="3">
        <v>36.630000000000003</v>
      </c>
      <c r="H13">
        <v>163</v>
      </c>
      <c r="I13" s="3">
        <v>0</v>
      </c>
      <c r="J13" s="4" t="s">
        <v>17</v>
      </c>
      <c r="K13" s="2">
        <v>44542</v>
      </c>
      <c r="L13" s="3"/>
      <c r="N13" s="3">
        <v>0</v>
      </c>
      <c r="O13" s="37" t="s">
        <v>17</v>
      </c>
    </row>
    <row r="14" spans="1:15" x14ac:dyDescent="0.2">
      <c r="A14" s="2">
        <v>44482</v>
      </c>
      <c r="B14" s="3">
        <v>37</v>
      </c>
      <c r="C14">
        <v>165</v>
      </c>
      <c r="D14" s="22">
        <v>6.46</v>
      </c>
      <c r="E14" s="23">
        <v>0.20625000000000002</v>
      </c>
      <c r="F14" s="2">
        <v>44513</v>
      </c>
      <c r="G14" s="3">
        <v>36.880000000000003</v>
      </c>
      <c r="H14">
        <v>166</v>
      </c>
      <c r="I14" s="3">
        <v>0</v>
      </c>
      <c r="J14" s="4" t="s">
        <v>17</v>
      </c>
      <c r="K14" s="2">
        <v>44543</v>
      </c>
      <c r="L14" s="3"/>
      <c r="N14" s="3">
        <v>0</v>
      </c>
      <c r="O14" s="37" t="s">
        <v>17</v>
      </c>
    </row>
    <row r="15" spans="1:15" x14ac:dyDescent="0.2">
      <c r="A15" s="2">
        <v>44483</v>
      </c>
      <c r="B15" s="3">
        <v>36.880000000000003</v>
      </c>
      <c r="C15">
        <v>165</v>
      </c>
      <c r="D15" s="22">
        <v>6.46</v>
      </c>
      <c r="E15" s="23">
        <v>0.20625000000000002</v>
      </c>
      <c r="F15" s="2">
        <v>44514</v>
      </c>
      <c r="G15" s="3">
        <v>37.25</v>
      </c>
      <c r="H15">
        <v>167</v>
      </c>
      <c r="I15" s="22">
        <v>6.46</v>
      </c>
      <c r="J15" s="23">
        <v>0.20625000000000002</v>
      </c>
      <c r="K15" s="2">
        <v>44544</v>
      </c>
      <c r="L15" s="3"/>
      <c r="N15" s="3">
        <v>0</v>
      </c>
      <c r="O15" s="37" t="s">
        <v>17</v>
      </c>
    </row>
    <row r="16" spans="1:15" x14ac:dyDescent="0.2">
      <c r="A16" s="2">
        <v>44484</v>
      </c>
      <c r="B16" s="3">
        <v>36.630000000000003</v>
      </c>
      <c r="C16">
        <v>165</v>
      </c>
      <c r="D16" s="3">
        <v>0</v>
      </c>
      <c r="E16" s="4" t="s">
        <v>17</v>
      </c>
      <c r="F16" s="2">
        <v>44515</v>
      </c>
      <c r="G16" s="3">
        <v>36.75</v>
      </c>
      <c r="H16">
        <v>165</v>
      </c>
      <c r="I16" s="22">
        <v>6.46</v>
      </c>
      <c r="J16" s="23">
        <v>0.20625000000000002</v>
      </c>
      <c r="K16" s="2">
        <v>44545</v>
      </c>
      <c r="L16" s="3"/>
      <c r="N16" s="3">
        <v>0</v>
      </c>
      <c r="O16" s="37" t="s">
        <v>17</v>
      </c>
    </row>
    <row r="17" spans="1:15" x14ac:dyDescent="0.2">
      <c r="A17" s="2">
        <v>44485</v>
      </c>
      <c r="B17" s="3">
        <v>36.75</v>
      </c>
      <c r="C17">
        <v>165</v>
      </c>
      <c r="D17" s="3">
        <v>0</v>
      </c>
      <c r="E17" s="4" t="s">
        <v>17</v>
      </c>
      <c r="F17" s="2">
        <v>44516</v>
      </c>
      <c r="G17" s="3">
        <v>36.630000000000003</v>
      </c>
      <c r="H17">
        <v>164</v>
      </c>
      <c r="I17" s="22">
        <v>6.46</v>
      </c>
      <c r="J17" s="23">
        <v>0.20625000000000002</v>
      </c>
      <c r="K17" s="2">
        <v>44546</v>
      </c>
      <c r="L17" s="3">
        <v>36.880000000000003</v>
      </c>
      <c r="M17">
        <v>164</v>
      </c>
      <c r="N17" s="3">
        <v>0</v>
      </c>
      <c r="O17" s="37" t="s">
        <v>17</v>
      </c>
    </row>
    <row r="18" spans="1:15" x14ac:dyDescent="0.2">
      <c r="A18" s="2">
        <v>44486</v>
      </c>
      <c r="B18" s="3">
        <v>37</v>
      </c>
      <c r="C18">
        <v>164</v>
      </c>
      <c r="D18" s="22">
        <v>6.46</v>
      </c>
      <c r="E18" s="23">
        <v>0.20625000000000002</v>
      </c>
      <c r="F18" s="2">
        <v>44517</v>
      </c>
      <c r="G18" s="3">
        <v>36.880000000000003</v>
      </c>
      <c r="H18">
        <v>166</v>
      </c>
      <c r="I18" s="22">
        <v>6.46</v>
      </c>
      <c r="J18" s="23">
        <v>0.20625000000000002</v>
      </c>
      <c r="K18" s="2">
        <v>44547</v>
      </c>
      <c r="L18" s="3">
        <v>36.880000000000003</v>
      </c>
      <c r="M18">
        <v>165</v>
      </c>
      <c r="N18" s="3">
        <v>0</v>
      </c>
      <c r="O18" s="37" t="s">
        <v>17</v>
      </c>
    </row>
    <row r="19" spans="1:15" x14ac:dyDescent="0.2">
      <c r="A19" s="2">
        <v>44487</v>
      </c>
      <c r="B19" s="3">
        <v>37.25</v>
      </c>
      <c r="C19">
        <v>165</v>
      </c>
      <c r="D19" s="22">
        <v>6.46</v>
      </c>
      <c r="E19" s="23">
        <v>0.20625000000000002</v>
      </c>
      <c r="F19" s="2">
        <v>44518</v>
      </c>
      <c r="G19" s="3">
        <v>36.880000000000003</v>
      </c>
      <c r="H19">
        <v>165</v>
      </c>
      <c r="I19" s="22">
        <v>6.46</v>
      </c>
      <c r="J19" s="23">
        <v>0.20625000000000002</v>
      </c>
      <c r="K19" s="2">
        <v>44548</v>
      </c>
      <c r="L19" s="3">
        <v>37</v>
      </c>
      <c r="M19">
        <v>165</v>
      </c>
      <c r="N19" s="3">
        <v>0</v>
      </c>
      <c r="O19" s="37" t="s">
        <v>17</v>
      </c>
    </row>
    <row r="20" spans="1:15" x14ac:dyDescent="0.2">
      <c r="A20" s="2">
        <v>44488</v>
      </c>
      <c r="B20" s="3">
        <v>36.880000000000003</v>
      </c>
      <c r="C20">
        <v>165</v>
      </c>
      <c r="D20" s="22">
        <v>6.46</v>
      </c>
      <c r="E20" s="23">
        <v>0.20625000000000002</v>
      </c>
      <c r="F20" s="2">
        <v>44519</v>
      </c>
      <c r="G20" s="3">
        <v>36.75</v>
      </c>
      <c r="H20">
        <v>164</v>
      </c>
      <c r="I20" s="3">
        <v>0</v>
      </c>
      <c r="J20" s="4" t="s">
        <v>17</v>
      </c>
      <c r="K20" s="2">
        <v>44549</v>
      </c>
      <c r="L20" s="3">
        <v>36.880000000000003</v>
      </c>
      <c r="M20">
        <v>164</v>
      </c>
      <c r="N20" s="3">
        <v>0</v>
      </c>
      <c r="O20" s="37" t="s">
        <v>17</v>
      </c>
    </row>
    <row r="21" spans="1:15" x14ac:dyDescent="0.2">
      <c r="A21" s="2">
        <v>44489</v>
      </c>
      <c r="B21" s="3">
        <v>37.25</v>
      </c>
      <c r="C21">
        <v>166</v>
      </c>
      <c r="D21" s="22">
        <v>6.46</v>
      </c>
      <c r="E21" s="23">
        <v>0.20625000000000002</v>
      </c>
      <c r="F21" s="2">
        <v>44520</v>
      </c>
      <c r="G21" s="3">
        <v>36.75</v>
      </c>
      <c r="H21">
        <v>163</v>
      </c>
      <c r="I21" s="3">
        <v>0</v>
      </c>
      <c r="J21" s="4" t="s">
        <v>17</v>
      </c>
      <c r="K21" s="2">
        <v>44550</v>
      </c>
      <c r="L21" s="3">
        <v>36.880000000000003</v>
      </c>
      <c r="M21">
        <v>165</v>
      </c>
      <c r="N21" s="22">
        <v>6.45</v>
      </c>
      <c r="O21" s="23">
        <v>0.20694444444444446</v>
      </c>
    </row>
    <row r="22" spans="1:15" x14ac:dyDescent="0.2">
      <c r="A22" s="2">
        <v>44490</v>
      </c>
      <c r="B22" s="3">
        <v>36.75</v>
      </c>
      <c r="C22">
        <v>164</v>
      </c>
      <c r="D22" s="22">
        <v>6.46</v>
      </c>
      <c r="E22" s="23">
        <v>0.20625000000000002</v>
      </c>
      <c r="F22" s="2">
        <v>44521</v>
      </c>
      <c r="G22" s="3">
        <v>36.880000000000003</v>
      </c>
      <c r="H22">
        <v>165</v>
      </c>
      <c r="I22" s="22">
        <v>6.46</v>
      </c>
      <c r="J22" s="23">
        <v>0.20625000000000002</v>
      </c>
      <c r="K22" s="2">
        <v>44551</v>
      </c>
      <c r="L22" s="3">
        <v>36.880000000000003</v>
      </c>
      <c r="M22">
        <v>165</v>
      </c>
      <c r="N22" s="22">
        <v>6.46</v>
      </c>
      <c r="O22" s="23">
        <v>0.20625000000000002</v>
      </c>
    </row>
    <row r="23" spans="1:15" x14ac:dyDescent="0.2">
      <c r="A23" s="2">
        <v>44491</v>
      </c>
      <c r="B23" s="3">
        <v>36.880000000000003</v>
      </c>
      <c r="C23">
        <v>164</v>
      </c>
      <c r="D23" s="3">
        <v>0</v>
      </c>
      <c r="E23" s="4" t="s">
        <v>17</v>
      </c>
      <c r="F23" s="2">
        <v>44522</v>
      </c>
      <c r="G23" s="3">
        <v>37.130000000000003</v>
      </c>
      <c r="H23">
        <v>166</v>
      </c>
      <c r="I23" s="22">
        <v>6.46</v>
      </c>
      <c r="J23" s="23">
        <v>0.20625000000000002</v>
      </c>
      <c r="K23" s="2">
        <v>44552</v>
      </c>
      <c r="L23" s="3">
        <v>37</v>
      </c>
      <c r="M23">
        <v>165</v>
      </c>
      <c r="N23" s="22">
        <v>6.46</v>
      </c>
      <c r="O23" s="23">
        <v>0.20625000000000002</v>
      </c>
    </row>
    <row r="24" spans="1:15" x14ac:dyDescent="0.2">
      <c r="A24" s="2">
        <v>44492</v>
      </c>
      <c r="B24" s="3">
        <v>37</v>
      </c>
      <c r="C24">
        <v>163</v>
      </c>
      <c r="D24" s="3">
        <v>0</v>
      </c>
      <c r="E24" s="4" t="s">
        <v>17</v>
      </c>
      <c r="F24" s="2">
        <v>44523</v>
      </c>
      <c r="G24" s="3">
        <v>37.130000000000003</v>
      </c>
      <c r="H24">
        <v>166</v>
      </c>
      <c r="I24" s="22">
        <v>6.46</v>
      </c>
      <c r="J24" s="23">
        <v>0.20625000000000002</v>
      </c>
      <c r="K24" s="2">
        <v>44553</v>
      </c>
      <c r="L24" s="3">
        <v>36.880000000000003</v>
      </c>
      <c r="M24">
        <v>165</v>
      </c>
      <c r="N24" s="22">
        <v>6.46</v>
      </c>
      <c r="O24" s="23">
        <v>0.20625000000000002</v>
      </c>
    </row>
    <row r="25" spans="1:15" x14ac:dyDescent="0.2">
      <c r="A25" s="2">
        <v>44493</v>
      </c>
      <c r="B25" s="3">
        <v>36.880000000000003</v>
      </c>
      <c r="C25">
        <v>164</v>
      </c>
      <c r="D25" s="22">
        <v>6.46</v>
      </c>
      <c r="E25" s="23">
        <v>0.20625000000000002</v>
      </c>
      <c r="F25" s="2">
        <v>44524</v>
      </c>
      <c r="G25" s="3">
        <v>36.880000000000003</v>
      </c>
      <c r="H25">
        <v>167</v>
      </c>
      <c r="I25" s="22">
        <v>6.46</v>
      </c>
      <c r="J25" s="23">
        <v>0.20625000000000002</v>
      </c>
      <c r="K25" s="2">
        <v>44554</v>
      </c>
      <c r="L25" s="3">
        <v>36.880000000000003</v>
      </c>
      <c r="M25">
        <v>162</v>
      </c>
      <c r="N25" s="22">
        <v>6.46</v>
      </c>
      <c r="O25" s="23">
        <v>0.20625000000000002</v>
      </c>
    </row>
    <row r="26" spans="1:15" x14ac:dyDescent="0.2">
      <c r="A26" s="2">
        <v>44494</v>
      </c>
      <c r="B26" s="3">
        <v>36.630000000000003</v>
      </c>
      <c r="C26">
        <v>164</v>
      </c>
      <c r="D26" s="22">
        <v>6.46</v>
      </c>
      <c r="E26" s="23">
        <v>0.20625000000000002</v>
      </c>
      <c r="F26" s="2">
        <v>44525</v>
      </c>
      <c r="G26" s="3">
        <v>37</v>
      </c>
      <c r="H26">
        <v>166</v>
      </c>
      <c r="I26" s="22">
        <v>6.46</v>
      </c>
      <c r="J26" s="23">
        <v>0.20625000000000002</v>
      </c>
      <c r="K26" s="2">
        <v>44555</v>
      </c>
      <c r="L26" s="3">
        <v>36.75</v>
      </c>
      <c r="M26">
        <v>162</v>
      </c>
      <c r="N26" s="3">
        <v>0</v>
      </c>
      <c r="O26" s="4" t="s">
        <v>17</v>
      </c>
    </row>
    <row r="27" spans="1:15" x14ac:dyDescent="0.2">
      <c r="A27" s="2">
        <v>44495</v>
      </c>
      <c r="B27" s="3">
        <v>36.75</v>
      </c>
      <c r="C27">
        <v>164</v>
      </c>
      <c r="D27" s="22">
        <v>6.46</v>
      </c>
      <c r="E27" s="23">
        <v>0.20625000000000002</v>
      </c>
      <c r="F27" s="2">
        <v>44526</v>
      </c>
      <c r="G27" s="3">
        <v>37</v>
      </c>
      <c r="H27">
        <v>166</v>
      </c>
      <c r="I27" s="3">
        <v>0</v>
      </c>
      <c r="J27" s="4" t="s">
        <v>17</v>
      </c>
      <c r="K27" s="2">
        <v>44556</v>
      </c>
      <c r="L27" s="3">
        <v>37.130000000000003</v>
      </c>
      <c r="M27">
        <v>163</v>
      </c>
      <c r="N27" s="22">
        <v>6.46</v>
      </c>
      <c r="O27" s="23">
        <v>0.20625000000000002</v>
      </c>
    </row>
    <row r="28" spans="1:15" x14ac:dyDescent="0.2">
      <c r="A28" s="2">
        <v>44496</v>
      </c>
      <c r="B28" s="3">
        <v>36.75</v>
      </c>
      <c r="C28">
        <v>164</v>
      </c>
      <c r="D28" s="22">
        <v>6.46</v>
      </c>
      <c r="E28" s="23">
        <v>0.20625000000000002</v>
      </c>
      <c r="F28" s="2">
        <v>44527</v>
      </c>
      <c r="G28" s="3">
        <v>37</v>
      </c>
      <c r="H28">
        <v>166</v>
      </c>
      <c r="I28" s="3">
        <v>0</v>
      </c>
      <c r="J28" s="4" t="s">
        <v>17</v>
      </c>
      <c r="K28" s="2">
        <v>44557</v>
      </c>
      <c r="L28" s="3">
        <v>37</v>
      </c>
      <c r="M28">
        <v>165</v>
      </c>
      <c r="N28" s="22">
        <v>6.46</v>
      </c>
      <c r="O28" s="23">
        <v>0.20625000000000002</v>
      </c>
    </row>
    <row r="29" spans="1:15" x14ac:dyDescent="0.2">
      <c r="A29" s="2">
        <v>44497</v>
      </c>
      <c r="B29" s="3">
        <v>36.630000000000003</v>
      </c>
      <c r="C29">
        <v>164</v>
      </c>
      <c r="D29" s="22">
        <v>6.46</v>
      </c>
      <c r="E29" s="23">
        <v>0.20625000000000002</v>
      </c>
      <c r="F29" s="2">
        <v>44528</v>
      </c>
      <c r="G29" s="3">
        <v>36.880000000000003</v>
      </c>
      <c r="H29">
        <v>165</v>
      </c>
      <c r="I29" s="22">
        <v>6.46</v>
      </c>
      <c r="J29" s="23">
        <v>0.20625000000000002</v>
      </c>
      <c r="K29" s="2">
        <v>44558</v>
      </c>
      <c r="L29" s="3">
        <v>37.130000000000003</v>
      </c>
      <c r="M29">
        <v>165</v>
      </c>
      <c r="N29" s="22">
        <v>6.46</v>
      </c>
      <c r="O29" s="23">
        <v>0.20625000000000002</v>
      </c>
    </row>
    <row r="30" spans="1:15" x14ac:dyDescent="0.2">
      <c r="A30" s="2">
        <v>44498</v>
      </c>
      <c r="B30" s="3">
        <v>36.630000000000003</v>
      </c>
      <c r="C30">
        <v>162</v>
      </c>
      <c r="D30" s="3">
        <v>0</v>
      </c>
      <c r="E30" s="4" t="s">
        <v>17</v>
      </c>
      <c r="F30" s="2">
        <v>44529</v>
      </c>
      <c r="G30" s="3">
        <v>37</v>
      </c>
      <c r="H30">
        <v>166</v>
      </c>
      <c r="I30" s="22">
        <v>6.46</v>
      </c>
      <c r="J30" s="23">
        <v>0.20625000000000002</v>
      </c>
      <c r="K30" s="2">
        <v>44559</v>
      </c>
      <c r="L30" s="3">
        <v>37</v>
      </c>
      <c r="M30">
        <v>163</v>
      </c>
      <c r="N30" s="22">
        <v>6.46</v>
      </c>
      <c r="O30" s="23">
        <v>0.20625000000000002</v>
      </c>
    </row>
    <row r="31" spans="1:15" x14ac:dyDescent="0.2">
      <c r="A31" s="2">
        <v>44499</v>
      </c>
      <c r="B31" s="3">
        <v>36.75</v>
      </c>
      <c r="C31">
        <v>162</v>
      </c>
      <c r="D31" s="3">
        <v>0</v>
      </c>
      <c r="E31" s="4" t="s">
        <v>17</v>
      </c>
      <c r="F31" s="2">
        <v>44530</v>
      </c>
      <c r="G31" s="3">
        <v>37</v>
      </c>
      <c r="H31">
        <v>166</v>
      </c>
      <c r="I31" s="22">
        <v>6.46</v>
      </c>
      <c r="J31" s="23">
        <v>0.20625000000000002</v>
      </c>
      <c r="K31" s="2">
        <v>44560</v>
      </c>
      <c r="L31" s="3">
        <v>36.880000000000003</v>
      </c>
      <c r="M31">
        <v>165</v>
      </c>
      <c r="N31" s="22">
        <v>6.46</v>
      </c>
      <c r="O31" s="23">
        <v>0.20625000000000002</v>
      </c>
    </row>
    <row r="32" spans="1:15" x14ac:dyDescent="0.2">
      <c r="A32" s="2">
        <v>44500</v>
      </c>
      <c r="B32" s="3">
        <v>36.75</v>
      </c>
      <c r="C32">
        <v>162</v>
      </c>
      <c r="D32" s="22">
        <v>6.46</v>
      </c>
      <c r="E32" s="23">
        <v>0.20625000000000002</v>
      </c>
      <c r="F32" s="2"/>
      <c r="G32" s="3"/>
      <c r="I32" s="3"/>
      <c r="J32" s="4"/>
      <c r="K32" s="2">
        <v>44561</v>
      </c>
      <c r="L32" s="3">
        <v>36.880000000000003</v>
      </c>
      <c r="M32">
        <v>162</v>
      </c>
      <c r="N32" s="22">
        <v>6.46</v>
      </c>
      <c r="O32" s="23">
        <v>0.20625000000000002</v>
      </c>
    </row>
    <row r="33" spans="1:15" x14ac:dyDescent="0.2">
      <c r="A33" s="5" t="s">
        <v>5</v>
      </c>
      <c r="B33" s="3">
        <f>AVERAGE(B2:B32)</f>
        <v>36.808709677419358</v>
      </c>
      <c r="C33" s="6">
        <f>AVERAGE(C2:C32)</f>
        <v>164.32258064516128</v>
      </c>
      <c r="D33" s="3">
        <f>SUM(D2:D32)</f>
        <v>139.66999999999996</v>
      </c>
      <c r="E33" s="4">
        <f>AVERAGE(E2:E32)</f>
        <v>0.21297348484848477</v>
      </c>
      <c r="F33" s="5" t="s">
        <v>5</v>
      </c>
      <c r="G33" s="3">
        <f>AVERAGE(G2:G31)</f>
        <v>36.894333333333329</v>
      </c>
      <c r="H33" s="6">
        <f>AVERAGE(H2:H31)</f>
        <v>165.16666666666666</v>
      </c>
      <c r="I33" s="3">
        <f>SUM(I2:I31)</f>
        <v>142.11999999999995</v>
      </c>
      <c r="J33" s="4">
        <f>AVERAGE(J2:J31)</f>
        <v>0.20624999999999991</v>
      </c>
      <c r="K33" s="5" t="s">
        <v>5</v>
      </c>
      <c r="L33" s="3">
        <f>AVERAGE(L2:L32)</f>
        <v>36.980454545454542</v>
      </c>
      <c r="M33" s="6">
        <f>AVERAGE(M2:M32)</f>
        <v>164.68181818181819</v>
      </c>
      <c r="N33" s="3">
        <f>SUM(N2:N32)</f>
        <v>109.80999999999996</v>
      </c>
      <c r="O33" s="4">
        <f>AVERAGE(O2:O32)</f>
        <v>0.20629084967320255</v>
      </c>
    </row>
    <row r="34" spans="1:15" x14ac:dyDescent="0.2">
      <c r="D34" s="3">
        <f>AVERAGE(D2:D32)</f>
        <v>4.5054838709677405</v>
      </c>
      <c r="E34" s="7">
        <v>0.35416666666666669</v>
      </c>
      <c r="I34" s="3">
        <f>AVERAGE(I2:I31)</f>
        <v>4.7373333333333312</v>
      </c>
      <c r="J34" s="7"/>
      <c r="N34" s="3">
        <f>AVERAGE(N2:N32)</f>
        <v>3.5422580645161279</v>
      </c>
      <c r="O34" s="7"/>
    </row>
    <row r="35" spans="1:15" x14ac:dyDescent="0.2">
      <c r="K35" s="5" t="s">
        <v>6</v>
      </c>
    </row>
    <row r="36" spans="1:15" x14ac:dyDescent="0.2">
      <c r="K36" s="11" t="s">
        <v>11</v>
      </c>
      <c r="L36" s="9"/>
      <c r="M36" s="9"/>
    </row>
    <row r="37" spans="1:15" x14ac:dyDescent="0.2">
      <c r="K37" s="10" t="s">
        <v>7</v>
      </c>
      <c r="L37" s="9" t="s">
        <v>8</v>
      </c>
      <c r="M37" s="9" t="s">
        <v>9</v>
      </c>
    </row>
    <row r="38" spans="1:15" x14ac:dyDescent="0.2">
      <c r="K38" s="12">
        <f>MIN('Page 1'!B2:B32,'Page 1'!G2:G30,'Page 1'!L2:L32,'Page 2'!B2:B31,'Page 2'!G2:G32,'Page 2'!L2:L31,'Page 3'!B2:B32,'Page 3'!G2:G32,'Page 3'!L2:L31,'Page 4'!B2:B32,'Page 4'!G2:G31,'Page 4'!L2:L32)</f>
        <v>36</v>
      </c>
      <c r="L38" s="12">
        <f>MAX('Page 1'!B2:B32,'Page 1'!G2:G30,'Page 1'!L2:L32,'Page 2'!B2:B31,'Page 2'!G2:G32,'Page 2'!L2:L31,'Page 3'!B2:B32,'Page 3'!G2:G32,'Page 3'!L2:L31,'Page 4'!B2:B32,'Page 4'!G2:G31,'Page 4'!L2:L32)</f>
        <v>38</v>
      </c>
      <c r="M38" s="12">
        <f>AVERAGE('Page 1'!B2:B32,'Page 1'!G2:G30,'Page 1'!L2:L32,'Page 2'!B2:B31,'Page 2'!G2:G32,'Page 2'!L2:L31,'Page 3'!B2:B32,'Page 3'!G2:G32,'Page 3'!L2:L31,'Page 4'!B2:B32,'Page 4'!G2:G31,'Page 4'!L2:L32)</f>
        <v>37.079565217391192</v>
      </c>
    </row>
    <row r="39" spans="1:15" x14ac:dyDescent="0.2">
      <c r="K39" s="11" t="s">
        <v>12</v>
      </c>
      <c r="L39" s="9"/>
      <c r="M39" s="9"/>
    </row>
    <row r="40" spans="1:15" x14ac:dyDescent="0.2">
      <c r="K40" s="9" t="s">
        <v>7</v>
      </c>
      <c r="L40" s="9" t="s">
        <v>8</v>
      </c>
      <c r="M40" s="9" t="s">
        <v>9</v>
      </c>
    </row>
    <row r="41" spans="1:15" x14ac:dyDescent="0.2">
      <c r="K41" s="9">
        <f>MIN('Page 1'!C2:C32,'Page 1'!H2:H30,'Page 1'!M2:M32,'Page 2'!C2:C31,'Page 2'!H2:H32,'Page 2'!M2:M31,'Page 3'!C2:C32,'Page 3'!H2:H32,'Page 3'!M2:M31,'Page 4'!C2:C32,'Page 4'!H2:H31,'Page 4'!M2:M32)</f>
        <v>159</v>
      </c>
      <c r="L41" s="9">
        <f>MAX('Page 1'!C2:C32,'Page 1'!H2:H30,'Page 1'!M2:M32,'Page 2'!C2:C31,'Page 2'!H2:H32,'Page 2'!M2:M31,'Page 3'!C2:C32,'Page 3'!H2:H32,'Page 3'!M2:M31,'Page 4'!C2:C32,'Page 4'!H2:H31,'Page 4'!M2:M32)</f>
        <v>170</v>
      </c>
      <c r="M41" s="13">
        <f>AVERAGE('Page 1'!C2:C32,'Page 1'!H2:H30,'Page 1'!M2:M32,'Page 2'!C2:C31,'Page 2'!H2:H32,'Page 2'!M2:M31,'Page 3'!C2:C32,'Page 3'!H2:H32,'Page 3'!M2:M31,'Page 4'!C2:C32,'Page 4'!H2:H31,'Page 4'!M2:M32)</f>
        <v>165.51594202898551</v>
      </c>
    </row>
    <row r="42" spans="1:15" x14ac:dyDescent="0.2">
      <c r="K42" s="11" t="s">
        <v>10</v>
      </c>
      <c r="L42" s="9"/>
      <c r="M42" s="9"/>
    </row>
    <row r="43" spans="1:15" x14ac:dyDescent="0.2">
      <c r="K43" s="9" t="s">
        <v>7</v>
      </c>
      <c r="L43" s="9" t="s">
        <v>8</v>
      </c>
      <c r="M43" s="9" t="s">
        <v>9</v>
      </c>
      <c r="N43" s="9" t="s">
        <v>16</v>
      </c>
    </row>
    <row r="44" spans="1:15" x14ac:dyDescent="0.2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6.48</v>
      </c>
      <c r="M44" s="12">
        <f>AVERAGE('Page 1'!D2:D32,'Page 1'!I2:I30,'Page 1'!N2:N32,'Page 2'!D2:D31,'Page 2'!I2:I32,'Page 2'!N2:N31,'Page 3'!D2:D32,'Page 3'!I2:I32,'Page 3'!N2:N31,'Page 4'!D2:D32,'Page 4'!I2:I31,'Page 4'!N2:N32)</f>
        <v>4.2486849315068609</v>
      </c>
      <c r="N44" s="3">
        <f>'Page 1'!D33+'Page 1'!I33+'Page 1'!N33+'Page 2'!D33+'Page 2'!I33+'Page 2'!N33+'Page 3'!D33+'Page 3'!I33+'Page 3'!N33+'Page 4'!D33+'Page 4'!I33+'Page 4'!N33</f>
        <v>1550.7699999999995</v>
      </c>
    </row>
    <row r="45" spans="1:15" x14ac:dyDescent="0.2">
      <c r="K45" s="5" t="s">
        <v>13</v>
      </c>
    </row>
    <row r="46" spans="1:15" x14ac:dyDescent="0.2">
      <c r="K46" s="9" t="s">
        <v>7</v>
      </c>
      <c r="L46" s="9" t="s">
        <v>8</v>
      </c>
      <c r="M46" s="9" t="s">
        <v>9</v>
      </c>
      <c r="N46" s="20" t="s">
        <v>15</v>
      </c>
    </row>
    <row r="47" spans="1:15" x14ac:dyDescent="0.2">
      <c r="K47" s="14">
        <f>MIN('Page 1'!E2:E32,'Page 1'!J2:J30,'Page 1'!O2:O32,'Page 2'!E2:E31,'Page 2'!J2:J32,'Page 2'!O2:O31,'Page 3'!E2:E32,'Page 3'!J2:J32,'Page 3'!O2:O31,'Page 4'!E2:E32,'Page 4'!J2:J31,'Page 4'!O2:O32)</f>
        <v>0.20555555555555557</v>
      </c>
      <c r="L47" s="14">
        <f>MAX('Page 1'!E2:E32,'Page 1'!J2:J30,'Page 1'!O2:O32,'Page 2'!E2:E31,'Page 2'!J2:J32,'Page 2'!O2:O31,'Page 3'!E2:E32,'Page 3'!J2:J32,'Page 3'!O2:O31,'Page 4'!E2:E32,'Page 4'!J2:J31,'Page 4'!O2:O32)</f>
        <v>0.38541666666666669</v>
      </c>
      <c r="M47" s="14">
        <f>AVERAGE('Page 1'!E2:E32,'Page 1'!J2:J30,'Page 1'!O2:O32,'Page 2'!E2:E31,'Page 2'!J2:J32,'Page 2'!O2:O31,'Page 3'!E2:E32,'Page 3'!J2:J32,'Page 3'!O2:O31,'Page 4'!E2:E32,'Page 4'!J2:J31,'Page 4'!O2:O32)</f>
        <v>0.22824074074074005</v>
      </c>
      <c r="N47" s="21">
        <f>('Page 1'!O34+'Page 2'!J34+'Page 2'!O34+'Page 3'!E34+'Page 3'!J34+'Page 3'!O34+'Page 4'!E34)/7</f>
        <v>0.36135582010582012</v>
      </c>
    </row>
  </sheetData>
  <phoneticPr fontId="0" type="noConversion"/>
  <pageMargins left="0.75" right="0.75" top="1" bottom="1" header="0.5" footer="0.5"/>
  <pageSetup scale="8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</cp:lastModifiedBy>
  <cp:lastPrinted>2023-01-09T11:03:49Z</cp:lastPrinted>
  <dcterms:created xsi:type="dcterms:W3CDTF">2004-12-30T12:14:34Z</dcterms:created>
  <dcterms:modified xsi:type="dcterms:W3CDTF">2023-01-09T11:04:45Z</dcterms:modified>
</cp:coreProperties>
</file>