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r\Desktop\My Documents\Excel Files\Personal Excel Files\CTY Personal\"/>
    </mc:Choice>
  </mc:AlternateContent>
  <xr:revisionPtr revIDLastSave="0" documentId="13_ncr:1_{2F70407A-D998-46CB-931C-8C1AE0B786C8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Page 1" sheetId="1" r:id="rId1"/>
    <sheet name="Page 2" sheetId="2" r:id="rId2"/>
    <sheet name="Page 3" sheetId="4" r:id="rId3"/>
    <sheet name="Page 4" sheetId="3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7" i="3" l="1"/>
  <c r="D33" i="3" l="1"/>
  <c r="I33" i="1" l="1"/>
  <c r="I34" i="1"/>
  <c r="B33" i="3"/>
  <c r="B33" i="1"/>
  <c r="C33" i="1"/>
  <c r="D33" i="1"/>
  <c r="E33" i="1"/>
  <c r="G33" i="1"/>
  <c r="H33" i="1"/>
  <c r="J33" i="1"/>
  <c r="L33" i="1"/>
  <c r="M33" i="1"/>
  <c r="N33" i="1"/>
  <c r="O33" i="1"/>
  <c r="D34" i="1"/>
  <c r="N34" i="1"/>
  <c r="B33" i="2"/>
  <c r="C33" i="2"/>
  <c r="D33" i="2"/>
  <c r="E33" i="2"/>
  <c r="G33" i="2"/>
  <c r="H33" i="2"/>
  <c r="I33" i="2"/>
  <c r="J33" i="2"/>
  <c r="L33" i="2"/>
  <c r="M33" i="2"/>
  <c r="N33" i="2"/>
  <c r="O33" i="2"/>
  <c r="D34" i="2"/>
  <c r="I34" i="2"/>
  <c r="N34" i="2"/>
  <c r="B33" i="4"/>
  <c r="C33" i="4"/>
  <c r="D33" i="4"/>
  <c r="E33" i="4"/>
  <c r="G33" i="4"/>
  <c r="H33" i="4"/>
  <c r="I33" i="4"/>
  <c r="J33" i="4"/>
  <c r="L33" i="4"/>
  <c r="M33" i="4"/>
  <c r="N33" i="4"/>
  <c r="O33" i="4"/>
  <c r="D34" i="4"/>
  <c r="I34" i="4"/>
  <c r="N34" i="4"/>
  <c r="C33" i="3"/>
  <c r="E33" i="3"/>
  <c r="G33" i="3"/>
  <c r="H33" i="3"/>
  <c r="I33" i="3"/>
  <c r="J33" i="3"/>
  <c r="L33" i="3"/>
  <c r="M33" i="3"/>
  <c r="N33" i="3"/>
  <c r="O33" i="3"/>
  <c r="D34" i="3"/>
  <c r="I34" i="3"/>
  <c r="N34" i="3"/>
  <c r="K38" i="3"/>
  <c r="L38" i="3"/>
  <c r="M38" i="3"/>
  <c r="K41" i="3"/>
  <c r="L41" i="3"/>
  <c r="M41" i="3"/>
  <c r="K44" i="3"/>
  <c r="L44" i="3"/>
  <c r="M44" i="3"/>
  <c r="K47" i="3"/>
  <c r="L47" i="3"/>
  <c r="M47" i="3"/>
  <c r="N44" i="3" l="1"/>
</calcChain>
</file>

<file path=xl/sharedStrings.xml><?xml version="1.0" encoding="utf-8"?>
<sst xmlns="http://schemas.openxmlformats.org/spreadsheetml/2006/main" count="196" uniqueCount="18">
  <si>
    <t>Date</t>
  </si>
  <si>
    <t>Girth (In.)</t>
  </si>
  <si>
    <t>Weight</t>
  </si>
  <si>
    <t>Miles Run</t>
  </si>
  <si>
    <t>Min./Mile</t>
  </si>
  <si>
    <t>Tot/Avg</t>
  </si>
  <si>
    <t>Yearly Statistics:</t>
  </si>
  <si>
    <t>Minimum</t>
  </si>
  <si>
    <t>Maximum</t>
  </si>
  <si>
    <t>Average</t>
  </si>
  <si>
    <t>Distance Run (Miles)</t>
  </si>
  <si>
    <t>Girth (Inches)</t>
  </si>
  <si>
    <t>Weight (Pounds)</t>
  </si>
  <si>
    <t>Average Run Time per Mile (Minutes:Seconds)</t>
  </si>
  <si>
    <t>Elliptical Workout</t>
  </si>
  <si>
    <t>Wt Ave Ave</t>
  </si>
  <si>
    <t>Total</t>
  </si>
  <si>
    <t xml:space="preserve">       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</si>
</sst>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i/>
      <sz val="10"/>
      <color indexed="56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14" fontId="0" fillId="0" borderId="0" xfId="0" applyNumberFormat="1"/>
    <xf numFmtId="2" fontId="0" fillId="0" borderId="0" xfId="0" applyNumberFormat="1"/>
    <xf numFmtId="164" fontId="0" fillId="0" borderId="1" xfId="0" applyNumberFormat="1" applyBorder="1"/>
    <xf numFmtId="0" fontId="2" fillId="0" borderId="0" xfId="0" applyFont="1"/>
    <xf numFmtId="1" fontId="0" fillId="0" borderId="0" xfId="0" applyNumberFormat="1"/>
    <xf numFmtId="20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2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2" fontId="7" fillId="0" borderId="0" xfId="0" applyNumberFormat="1" applyFont="1"/>
    <xf numFmtId="164" fontId="7" fillId="0" borderId="1" xfId="0" applyNumberFormat="1" applyFont="1" applyBorder="1"/>
    <xf numFmtId="0" fontId="9" fillId="0" borderId="0" xfId="0" applyFont="1"/>
    <xf numFmtId="0" fontId="9" fillId="0" borderId="1" xfId="0" applyFont="1" applyBorder="1"/>
    <xf numFmtId="14" fontId="9" fillId="0" borderId="0" xfId="0" applyNumberFormat="1" applyFont="1"/>
    <xf numFmtId="2" fontId="10" fillId="0" borderId="0" xfId="0" applyNumberFormat="1" applyFont="1"/>
    <xf numFmtId="0" fontId="10" fillId="0" borderId="0" xfId="0" applyFont="1"/>
    <xf numFmtId="2" fontId="9" fillId="0" borderId="0" xfId="0" applyNumberFormat="1" applyFont="1"/>
    <xf numFmtId="164" fontId="9" fillId="0" borderId="1" xfId="0" applyNumberFormat="1" applyFont="1" applyBorder="1"/>
    <xf numFmtId="0" fontId="12" fillId="0" borderId="0" xfId="0" applyFont="1"/>
    <xf numFmtId="1" fontId="9" fillId="0" borderId="0" xfId="0" applyNumberFormat="1" applyFont="1"/>
    <xf numFmtId="0" fontId="11" fillId="0" borderId="0" xfId="0" applyFont="1"/>
    <xf numFmtId="20" fontId="13" fillId="0" borderId="0" xfId="0" applyNumberFormat="1" applyFont="1"/>
    <xf numFmtId="0" fontId="14" fillId="0" borderId="0" xfId="0" applyFont="1"/>
    <xf numFmtId="164" fontId="1" fillId="0" borderId="1" xfId="0" applyNumberFormat="1" applyFont="1" applyBorder="1"/>
    <xf numFmtId="2" fontId="15" fillId="0" borderId="0" xfId="0" applyNumberFormat="1" applyFont="1"/>
    <xf numFmtId="164" fontId="1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workbookViewId="0"/>
  </sheetViews>
  <sheetFormatPr defaultRowHeight="12.75" x14ac:dyDescent="0.2"/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43466</v>
      </c>
      <c r="B2" s="3">
        <v>38.25</v>
      </c>
      <c r="C2">
        <v>171</v>
      </c>
      <c r="D2" s="22">
        <v>6.44</v>
      </c>
      <c r="E2" s="23">
        <v>0.20694444444444446</v>
      </c>
      <c r="F2" s="2">
        <v>43497</v>
      </c>
      <c r="G2" s="3"/>
      <c r="H2" s="15"/>
      <c r="I2" s="3">
        <v>4</v>
      </c>
      <c r="J2" s="4">
        <v>0.34791666666666665</v>
      </c>
      <c r="K2" s="2">
        <v>43525</v>
      </c>
      <c r="L2" s="16">
        <v>38.5</v>
      </c>
      <c r="M2" s="17">
        <v>173</v>
      </c>
      <c r="N2" s="22">
        <v>6.44</v>
      </c>
      <c r="O2" s="23">
        <v>0.20694444444444446</v>
      </c>
    </row>
    <row r="3" spans="1:15" x14ac:dyDescent="0.2">
      <c r="A3" s="2">
        <v>43467</v>
      </c>
      <c r="B3" s="3">
        <v>38</v>
      </c>
      <c r="C3">
        <v>169</v>
      </c>
      <c r="D3" s="22">
        <v>6.44</v>
      </c>
      <c r="E3" s="23">
        <v>0.20694444444444446</v>
      </c>
      <c r="F3" s="2">
        <v>43498</v>
      </c>
      <c r="G3" s="3"/>
      <c r="H3" s="15"/>
      <c r="I3" s="3">
        <v>4</v>
      </c>
      <c r="J3" s="4">
        <v>0.34861111111111115</v>
      </c>
      <c r="K3" s="2">
        <v>43526</v>
      </c>
      <c r="L3" s="16">
        <v>38.380000000000003</v>
      </c>
      <c r="M3" s="17">
        <v>170</v>
      </c>
      <c r="N3" s="16">
        <v>0</v>
      </c>
      <c r="O3" s="36" t="s">
        <v>17</v>
      </c>
    </row>
    <row r="4" spans="1:15" x14ac:dyDescent="0.2">
      <c r="A4" s="2">
        <v>43468</v>
      </c>
      <c r="B4" s="3">
        <v>38.25</v>
      </c>
      <c r="C4">
        <v>170</v>
      </c>
      <c r="D4" s="22">
        <v>6.44</v>
      </c>
      <c r="E4" s="23">
        <v>0.20694444444444446</v>
      </c>
      <c r="F4" s="2">
        <v>43499</v>
      </c>
      <c r="G4" s="3"/>
      <c r="H4" s="15"/>
      <c r="I4" s="3">
        <v>4</v>
      </c>
      <c r="J4" s="4">
        <v>0.35625000000000001</v>
      </c>
      <c r="K4" s="2">
        <v>43527</v>
      </c>
      <c r="L4" s="16"/>
      <c r="M4" s="17"/>
      <c r="N4" s="16">
        <v>0</v>
      </c>
      <c r="O4" s="36" t="s">
        <v>17</v>
      </c>
    </row>
    <row r="5" spans="1:15" x14ac:dyDescent="0.2">
      <c r="A5" s="2">
        <v>43469</v>
      </c>
      <c r="B5" s="3">
        <v>38</v>
      </c>
      <c r="C5">
        <v>171</v>
      </c>
      <c r="D5" s="22">
        <v>6.44</v>
      </c>
      <c r="E5" s="23">
        <v>0.20694444444444446</v>
      </c>
      <c r="F5" s="2">
        <v>43500</v>
      </c>
      <c r="G5" s="3"/>
      <c r="H5" s="15"/>
      <c r="I5" s="3">
        <v>0</v>
      </c>
      <c r="J5" s="4" t="s">
        <v>17</v>
      </c>
      <c r="K5" s="2">
        <v>43528</v>
      </c>
      <c r="L5" s="16">
        <v>38</v>
      </c>
      <c r="M5" s="17">
        <v>169</v>
      </c>
      <c r="N5" s="22">
        <v>6.44</v>
      </c>
      <c r="O5" s="23">
        <v>0.20694444444444446</v>
      </c>
    </row>
    <row r="6" spans="1:15" x14ac:dyDescent="0.2">
      <c r="A6" s="2">
        <v>43470</v>
      </c>
      <c r="B6" s="3">
        <v>38</v>
      </c>
      <c r="C6">
        <v>169</v>
      </c>
      <c r="D6" s="3">
        <v>0</v>
      </c>
      <c r="E6" s="4" t="s">
        <v>17</v>
      </c>
      <c r="F6" s="2">
        <v>43501</v>
      </c>
      <c r="G6" s="3"/>
      <c r="H6" s="15"/>
      <c r="I6" s="3">
        <v>0</v>
      </c>
      <c r="J6" s="4" t="s">
        <v>17</v>
      </c>
      <c r="K6" s="2">
        <v>43529</v>
      </c>
      <c r="L6" s="16">
        <v>38.25</v>
      </c>
      <c r="M6" s="17">
        <v>169</v>
      </c>
      <c r="N6" s="22">
        <v>6.44</v>
      </c>
      <c r="O6" s="23">
        <v>0.20694444444444446</v>
      </c>
    </row>
    <row r="7" spans="1:15" x14ac:dyDescent="0.2">
      <c r="A7" s="2">
        <v>43471</v>
      </c>
      <c r="B7" s="3">
        <v>37.75</v>
      </c>
      <c r="C7">
        <v>168</v>
      </c>
      <c r="D7" s="3">
        <v>0</v>
      </c>
      <c r="E7" s="4" t="s">
        <v>17</v>
      </c>
      <c r="F7" s="2">
        <v>43502</v>
      </c>
      <c r="G7" s="3"/>
      <c r="H7" s="15"/>
      <c r="I7" s="3">
        <v>0</v>
      </c>
      <c r="J7" s="4" t="s">
        <v>17</v>
      </c>
      <c r="K7" s="2">
        <v>43530</v>
      </c>
      <c r="L7" s="16">
        <v>38</v>
      </c>
      <c r="M7" s="17">
        <v>169</v>
      </c>
      <c r="N7" s="22">
        <v>6.45</v>
      </c>
      <c r="O7" s="23">
        <v>0.20694444444444446</v>
      </c>
    </row>
    <row r="8" spans="1:15" x14ac:dyDescent="0.2">
      <c r="A8" s="2">
        <v>43472</v>
      </c>
      <c r="B8" s="3">
        <v>38.25</v>
      </c>
      <c r="C8">
        <v>171</v>
      </c>
      <c r="D8" s="22">
        <v>6.44</v>
      </c>
      <c r="E8" s="23">
        <v>0.20694444444444446</v>
      </c>
      <c r="F8" s="2">
        <v>43503</v>
      </c>
      <c r="G8" s="3"/>
      <c r="H8" s="15"/>
      <c r="I8" s="3">
        <v>2</v>
      </c>
      <c r="J8" s="4">
        <v>0.72916666666666663</v>
      </c>
      <c r="K8" s="2">
        <v>43531</v>
      </c>
      <c r="L8" s="16">
        <v>38.5</v>
      </c>
      <c r="M8" s="15">
        <v>171</v>
      </c>
      <c r="N8" s="22">
        <v>6.44</v>
      </c>
      <c r="O8" s="23">
        <v>0.20694444444444446</v>
      </c>
    </row>
    <row r="9" spans="1:15" x14ac:dyDescent="0.2">
      <c r="A9" s="2">
        <v>43473</v>
      </c>
      <c r="B9" s="3">
        <v>38.130000000000003</v>
      </c>
      <c r="C9">
        <v>169</v>
      </c>
      <c r="D9" s="22">
        <v>6.45</v>
      </c>
      <c r="E9" s="23">
        <v>0.20694444444444446</v>
      </c>
      <c r="F9" s="2">
        <v>43504</v>
      </c>
      <c r="G9" s="3"/>
      <c r="H9" s="15"/>
      <c r="I9" s="3">
        <v>0</v>
      </c>
      <c r="J9" s="4" t="s">
        <v>17</v>
      </c>
      <c r="K9" s="2">
        <v>43532</v>
      </c>
      <c r="L9" s="16">
        <v>38.5</v>
      </c>
      <c r="M9" s="15">
        <v>171</v>
      </c>
      <c r="N9" s="22">
        <v>6.45</v>
      </c>
      <c r="O9" s="23">
        <v>0.20694444444444446</v>
      </c>
    </row>
    <row r="10" spans="1:15" x14ac:dyDescent="0.2">
      <c r="A10" s="2">
        <v>43474</v>
      </c>
      <c r="B10" s="3">
        <v>37.880000000000003</v>
      </c>
      <c r="C10">
        <v>169</v>
      </c>
      <c r="D10" s="22">
        <v>6.45</v>
      </c>
      <c r="E10" s="23">
        <v>0.20694444444444446</v>
      </c>
      <c r="F10" s="2">
        <v>43505</v>
      </c>
      <c r="G10" s="3"/>
      <c r="H10" s="15"/>
      <c r="I10" s="3">
        <v>0</v>
      </c>
      <c r="J10" s="4" t="s">
        <v>17</v>
      </c>
      <c r="K10" s="2">
        <v>43533</v>
      </c>
      <c r="L10" s="16">
        <v>38</v>
      </c>
      <c r="M10" s="15">
        <v>170</v>
      </c>
      <c r="N10" s="16">
        <v>0</v>
      </c>
      <c r="O10" s="36" t="s">
        <v>17</v>
      </c>
    </row>
    <row r="11" spans="1:15" x14ac:dyDescent="0.2">
      <c r="A11" s="2">
        <v>43475</v>
      </c>
      <c r="B11" s="3">
        <v>38</v>
      </c>
      <c r="C11">
        <v>170</v>
      </c>
      <c r="D11" s="22">
        <v>6.44</v>
      </c>
      <c r="E11" s="23">
        <v>0.20694444444444446</v>
      </c>
      <c r="F11" s="2">
        <v>43506</v>
      </c>
      <c r="G11" s="3"/>
      <c r="H11" s="15"/>
      <c r="I11" s="3"/>
      <c r="J11" s="4"/>
      <c r="K11" s="2">
        <v>43534</v>
      </c>
      <c r="L11" s="16">
        <v>37.5</v>
      </c>
      <c r="M11" s="15">
        <v>166</v>
      </c>
      <c r="N11" s="16">
        <v>0</v>
      </c>
      <c r="O11" s="36" t="s">
        <v>17</v>
      </c>
    </row>
    <row r="12" spans="1:15" x14ac:dyDescent="0.2">
      <c r="A12" s="2">
        <v>43476</v>
      </c>
      <c r="B12" s="3">
        <v>38.25</v>
      </c>
      <c r="C12">
        <v>171</v>
      </c>
      <c r="D12" s="22">
        <v>6.44</v>
      </c>
      <c r="E12" s="23">
        <v>0.20694444444444446</v>
      </c>
      <c r="F12" s="2">
        <v>43507</v>
      </c>
      <c r="G12" s="3"/>
      <c r="H12" s="15"/>
      <c r="I12" s="3"/>
      <c r="J12" s="4"/>
      <c r="K12" s="2">
        <v>43535</v>
      </c>
      <c r="L12" s="16">
        <v>37.880000000000003</v>
      </c>
      <c r="M12" s="15">
        <v>168</v>
      </c>
      <c r="N12" s="22">
        <v>6.44</v>
      </c>
      <c r="O12" s="23">
        <v>0.20694444444444446</v>
      </c>
    </row>
    <row r="13" spans="1:15" x14ac:dyDescent="0.2">
      <c r="A13" s="2">
        <v>43477</v>
      </c>
      <c r="B13" s="3">
        <v>37.75</v>
      </c>
      <c r="C13">
        <v>168</v>
      </c>
      <c r="D13" s="3">
        <v>0</v>
      </c>
      <c r="E13" s="4" t="s">
        <v>17</v>
      </c>
      <c r="F13" s="2">
        <v>43508</v>
      </c>
      <c r="G13" s="3"/>
      <c r="H13" s="15"/>
      <c r="I13" s="3">
        <v>0</v>
      </c>
      <c r="J13" s="4" t="s">
        <v>17</v>
      </c>
      <c r="K13" s="2">
        <v>43536</v>
      </c>
      <c r="L13" s="16">
        <v>38.380000000000003</v>
      </c>
      <c r="M13" s="15">
        <v>169</v>
      </c>
      <c r="N13" s="22">
        <v>6.44</v>
      </c>
      <c r="O13" s="23">
        <v>0.20694444444444446</v>
      </c>
    </row>
    <row r="14" spans="1:15" x14ac:dyDescent="0.2">
      <c r="A14" s="2">
        <v>43478</v>
      </c>
      <c r="B14" s="3">
        <v>38.380000000000003</v>
      </c>
      <c r="C14">
        <v>171</v>
      </c>
      <c r="D14" s="22">
        <v>6.44</v>
      </c>
      <c r="E14" s="23">
        <v>0.20694444444444446</v>
      </c>
      <c r="F14" s="2">
        <v>43509</v>
      </c>
      <c r="G14" s="3"/>
      <c r="H14" s="15"/>
      <c r="I14" s="3">
        <v>0</v>
      </c>
      <c r="J14" s="4" t="s">
        <v>17</v>
      </c>
      <c r="K14" s="2">
        <v>43537</v>
      </c>
      <c r="L14" s="16">
        <v>38.630000000000003</v>
      </c>
      <c r="M14" s="15">
        <v>170</v>
      </c>
      <c r="N14" s="22">
        <v>6.44</v>
      </c>
      <c r="O14" s="23">
        <v>0.20694444444444446</v>
      </c>
    </row>
    <row r="15" spans="1:15" x14ac:dyDescent="0.2">
      <c r="A15" s="2">
        <v>43479</v>
      </c>
      <c r="B15" s="3">
        <v>38.130000000000003</v>
      </c>
      <c r="C15">
        <v>170</v>
      </c>
      <c r="D15" s="22">
        <v>6.44</v>
      </c>
      <c r="E15" s="23">
        <v>0.20694444444444446</v>
      </c>
      <c r="F15" s="2">
        <v>43510</v>
      </c>
      <c r="G15" s="3">
        <v>38.380000000000003</v>
      </c>
      <c r="H15" s="15">
        <v>173</v>
      </c>
      <c r="I15" s="22">
        <v>6.44</v>
      </c>
      <c r="J15" s="23">
        <v>0.20694444444444446</v>
      </c>
      <c r="K15" s="2">
        <v>43538</v>
      </c>
      <c r="L15" s="16">
        <v>38.380000000000003</v>
      </c>
      <c r="M15" s="15">
        <v>170</v>
      </c>
      <c r="N15" s="22">
        <v>6.45</v>
      </c>
      <c r="O15" s="23">
        <v>0.20694444444444446</v>
      </c>
    </row>
    <row r="16" spans="1:15" x14ac:dyDescent="0.2">
      <c r="A16" s="2">
        <v>43480</v>
      </c>
      <c r="B16" s="3">
        <v>38.25</v>
      </c>
      <c r="C16">
        <v>170</v>
      </c>
      <c r="D16" s="22">
        <v>6.46</v>
      </c>
      <c r="E16" s="23">
        <v>0.20625000000000002</v>
      </c>
      <c r="F16" s="2">
        <v>43511</v>
      </c>
      <c r="G16" s="3">
        <v>38.25</v>
      </c>
      <c r="H16" s="15">
        <v>171</v>
      </c>
      <c r="I16" s="22">
        <v>6.44</v>
      </c>
      <c r="J16" s="23">
        <v>0.20694444444444446</v>
      </c>
      <c r="K16" s="2">
        <v>43539</v>
      </c>
      <c r="L16" s="16">
        <v>38.25</v>
      </c>
      <c r="M16" s="15">
        <v>170</v>
      </c>
      <c r="N16" s="22">
        <v>6.44</v>
      </c>
      <c r="O16" s="23">
        <v>0.20694444444444446</v>
      </c>
    </row>
    <row r="17" spans="1:15" x14ac:dyDescent="0.2">
      <c r="A17" s="2">
        <v>43481</v>
      </c>
      <c r="B17" s="3">
        <v>38.130000000000003</v>
      </c>
      <c r="C17">
        <v>170</v>
      </c>
      <c r="D17" s="22">
        <v>6.44</v>
      </c>
      <c r="E17" s="23">
        <v>0.20694444444444446</v>
      </c>
      <c r="F17" s="2">
        <v>43512</v>
      </c>
      <c r="G17" s="3">
        <v>38.380000000000003</v>
      </c>
      <c r="H17" s="15">
        <v>172</v>
      </c>
      <c r="I17" s="22">
        <v>6.45</v>
      </c>
      <c r="J17" s="23">
        <v>0.20694444444444446</v>
      </c>
      <c r="K17" s="2">
        <v>43540</v>
      </c>
      <c r="L17" s="16">
        <v>38</v>
      </c>
      <c r="M17" s="15">
        <v>168</v>
      </c>
      <c r="N17" s="16">
        <v>0</v>
      </c>
      <c r="O17" s="36" t="s">
        <v>17</v>
      </c>
    </row>
    <row r="18" spans="1:15" x14ac:dyDescent="0.2">
      <c r="A18" s="2">
        <v>43482</v>
      </c>
      <c r="B18" s="3">
        <v>38</v>
      </c>
      <c r="C18">
        <v>169</v>
      </c>
      <c r="D18" s="22">
        <v>6.44</v>
      </c>
      <c r="E18" s="23">
        <v>0.20694444444444446</v>
      </c>
      <c r="F18" s="2">
        <v>43513</v>
      </c>
      <c r="G18" s="3">
        <v>37.880000000000003</v>
      </c>
      <c r="H18" s="15">
        <v>167</v>
      </c>
      <c r="I18" s="22">
        <v>6.44</v>
      </c>
      <c r="J18" s="23">
        <v>0.20694444444444446</v>
      </c>
      <c r="K18" s="2">
        <v>43541</v>
      </c>
      <c r="L18" s="16"/>
      <c r="M18" s="17"/>
      <c r="N18" s="16">
        <v>0</v>
      </c>
      <c r="O18" s="36" t="s">
        <v>17</v>
      </c>
    </row>
    <row r="19" spans="1:15" x14ac:dyDescent="0.2">
      <c r="A19" s="2">
        <v>43483</v>
      </c>
      <c r="B19" s="3">
        <v>38</v>
      </c>
      <c r="C19">
        <v>169</v>
      </c>
      <c r="D19" s="3">
        <v>0</v>
      </c>
      <c r="E19" s="4" t="s">
        <v>17</v>
      </c>
      <c r="F19" s="2">
        <v>43514</v>
      </c>
      <c r="G19" s="3">
        <v>38.380000000000003</v>
      </c>
      <c r="H19" s="15">
        <v>170</v>
      </c>
      <c r="I19" s="22">
        <v>6.45</v>
      </c>
      <c r="J19" s="23">
        <v>0.20694444444444446</v>
      </c>
      <c r="K19" s="2">
        <v>43542</v>
      </c>
      <c r="L19" s="16">
        <v>37.880000000000003</v>
      </c>
      <c r="M19" s="15">
        <v>169</v>
      </c>
      <c r="N19" s="22">
        <v>6.44</v>
      </c>
      <c r="O19" s="23">
        <v>0.20694444444444446</v>
      </c>
    </row>
    <row r="20" spans="1:15" x14ac:dyDescent="0.2">
      <c r="A20" s="2">
        <v>43484</v>
      </c>
      <c r="B20" s="3"/>
      <c r="D20" s="3">
        <v>0</v>
      </c>
      <c r="E20" s="4" t="s">
        <v>17</v>
      </c>
      <c r="F20" s="2">
        <v>43515</v>
      </c>
      <c r="G20" s="3">
        <v>38.130000000000003</v>
      </c>
      <c r="H20" s="15">
        <v>171</v>
      </c>
      <c r="I20" s="22">
        <v>6.44</v>
      </c>
      <c r="J20" s="23">
        <v>0.20694444444444446</v>
      </c>
      <c r="K20" s="2">
        <v>43543</v>
      </c>
      <c r="L20" s="16">
        <v>37.75</v>
      </c>
      <c r="M20" s="15">
        <v>169</v>
      </c>
      <c r="N20" s="22">
        <v>6.45</v>
      </c>
      <c r="O20" s="23">
        <v>0.20694444444444446</v>
      </c>
    </row>
    <row r="21" spans="1:15" x14ac:dyDescent="0.2">
      <c r="A21" s="2">
        <v>43485</v>
      </c>
      <c r="B21" s="3"/>
      <c r="D21" s="3">
        <v>0</v>
      </c>
      <c r="E21" s="4" t="s">
        <v>17</v>
      </c>
      <c r="F21" s="2">
        <v>43516</v>
      </c>
      <c r="G21" s="3">
        <v>38.630000000000003</v>
      </c>
      <c r="H21" s="15">
        <v>173</v>
      </c>
      <c r="I21" s="22">
        <v>6.44</v>
      </c>
      <c r="J21" s="23">
        <v>0.20694444444444446</v>
      </c>
      <c r="K21" s="2">
        <v>43544</v>
      </c>
      <c r="L21" s="16">
        <v>37.880000000000003</v>
      </c>
      <c r="M21" s="15">
        <v>169</v>
      </c>
      <c r="N21" s="22">
        <v>6.45</v>
      </c>
      <c r="O21" s="23">
        <v>0.20694444444444446</v>
      </c>
    </row>
    <row r="22" spans="1:15" x14ac:dyDescent="0.2">
      <c r="A22" s="2">
        <v>43486</v>
      </c>
      <c r="B22" s="3">
        <v>38</v>
      </c>
      <c r="C22">
        <v>171</v>
      </c>
      <c r="D22" s="22">
        <v>6.44</v>
      </c>
      <c r="E22" s="23">
        <v>0.20694444444444446</v>
      </c>
      <c r="F22" s="2">
        <v>43517</v>
      </c>
      <c r="G22" s="3">
        <v>38.5</v>
      </c>
      <c r="H22" s="15">
        <v>173</v>
      </c>
      <c r="I22" s="22">
        <v>6.44</v>
      </c>
      <c r="J22" s="23">
        <v>0.20694444444444446</v>
      </c>
      <c r="K22" s="2">
        <v>43545</v>
      </c>
      <c r="L22" s="16">
        <v>37.630000000000003</v>
      </c>
      <c r="M22" s="15">
        <v>168</v>
      </c>
      <c r="N22" s="22">
        <v>6.44</v>
      </c>
      <c r="O22" s="23">
        <v>0.20694444444444446</v>
      </c>
    </row>
    <row r="23" spans="1:15" x14ac:dyDescent="0.2">
      <c r="A23" s="2">
        <v>43487</v>
      </c>
      <c r="B23" s="3">
        <v>38.25</v>
      </c>
      <c r="C23">
        <v>170</v>
      </c>
      <c r="D23" s="22">
        <v>6.44</v>
      </c>
      <c r="E23" s="23">
        <v>0.20694444444444446</v>
      </c>
      <c r="F23" s="2">
        <v>43518</v>
      </c>
      <c r="G23" s="3">
        <v>38.75</v>
      </c>
      <c r="H23" s="15">
        <v>174</v>
      </c>
      <c r="I23" s="22">
        <v>6.44</v>
      </c>
      <c r="J23" s="23">
        <v>0.20694444444444446</v>
      </c>
      <c r="K23" s="2">
        <v>43546</v>
      </c>
      <c r="L23" s="16">
        <v>37.880000000000003</v>
      </c>
      <c r="M23" s="15">
        <v>170</v>
      </c>
      <c r="N23" s="22">
        <v>6.44</v>
      </c>
      <c r="O23" s="23">
        <v>0.20694444444444446</v>
      </c>
    </row>
    <row r="24" spans="1:15" x14ac:dyDescent="0.2">
      <c r="A24" s="2">
        <v>43488</v>
      </c>
      <c r="B24" s="3">
        <v>38.25</v>
      </c>
      <c r="C24">
        <v>170</v>
      </c>
      <c r="D24" s="22">
        <v>6.45</v>
      </c>
      <c r="E24" s="23">
        <v>0.20694444444444446</v>
      </c>
      <c r="F24" s="2">
        <v>43519</v>
      </c>
      <c r="G24" s="3">
        <v>38.5</v>
      </c>
      <c r="H24" s="15">
        <v>171</v>
      </c>
      <c r="I24" s="3">
        <v>0</v>
      </c>
      <c r="J24" s="4" t="s">
        <v>17</v>
      </c>
      <c r="K24" s="2">
        <v>43547</v>
      </c>
      <c r="L24" s="16">
        <v>37.630000000000003</v>
      </c>
      <c r="M24" s="15">
        <v>168</v>
      </c>
      <c r="N24" s="16">
        <v>0</v>
      </c>
      <c r="O24" s="36" t="s">
        <v>17</v>
      </c>
    </row>
    <row r="25" spans="1:15" x14ac:dyDescent="0.2">
      <c r="A25" s="2">
        <v>43489</v>
      </c>
      <c r="B25" s="3">
        <v>38.25</v>
      </c>
      <c r="C25">
        <v>170</v>
      </c>
      <c r="D25" s="22">
        <v>6.45</v>
      </c>
      <c r="E25" s="23">
        <v>0.20694444444444446</v>
      </c>
      <c r="F25" s="2">
        <v>43520</v>
      </c>
      <c r="G25" s="3">
        <v>38.5</v>
      </c>
      <c r="H25" s="15">
        <v>171</v>
      </c>
      <c r="I25" s="3">
        <v>0</v>
      </c>
      <c r="J25" s="4" t="s">
        <v>17</v>
      </c>
      <c r="K25" s="2">
        <v>43548</v>
      </c>
      <c r="L25" s="16">
        <v>37.380000000000003</v>
      </c>
      <c r="M25" s="15">
        <v>165</v>
      </c>
      <c r="N25" s="16">
        <v>0</v>
      </c>
      <c r="O25" s="36" t="s">
        <v>17</v>
      </c>
    </row>
    <row r="26" spans="1:15" x14ac:dyDescent="0.2">
      <c r="A26" s="2">
        <v>43490</v>
      </c>
      <c r="B26" s="3">
        <v>38.5</v>
      </c>
      <c r="C26">
        <v>171</v>
      </c>
      <c r="D26" s="22">
        <v>6.45</v>
      </c>
      <c r="E26" s="23">
        <v>0.20694444444444446</v>
      </c>
      <c r="F26" s="2">
        <v>43521</v>
      </c>
      <c r="G26" s="3">
        <v>38.25</v>
      </c>
      <c r="H26" s="15">
        <v>171</v>
      </c>
      <c r="I26" s="22">
        <v>6.45</v>
      </c>
      <c r="J26" s="23">
        <v>0.20694444444444446</v>
      </c>
      <c r="K26" s="2">
        <v>43549</v>
      </c>
      <c r="L26" s="16">
        <v>37.5</v>
      </c>
      <c r="M26" s="15">
        <v>168</v>
      </c>
      <c r="N26" s="22">
        <v>6.45</v>
      </c>
      <c r="O26" s="23">
        <v>0.20694444444444446</v>
      </c>
    </row>
    <row r="27" spans="1:15" x14ac:dyDescent="0.2">
      <c r="A27" s="2">
        <v>43491</v>
      </c>
      <c r="B27" s="3">
        <v>38.25</v>
      </c>
      <c r="C27">
        <v>171</v>
      </c>
      <c r="D27" s="22">
        <v>6.44</v>
      </c>
      <c r="E27" s="23">
        <v>0.20694444444444446</v>
      </c>
      <c r="F27" s="2">
        <v>43522</v>
      </c>
      <c r="G27" s="3">
        <v>38.5</v>
      </c>
      <c r="H27" s="15">
        <v>172</v>
      </c>
      <c r="I27" s="22">
        <v>6.44</v>
      </c>
      <c r="J27" s="23">
        <v>0.20694444444444446</v>
      </c>
      <c r="K27" s="2">
        <v>43550</v>
      </c>
      <c r="L27" s="16">
        <v>37.75</v>
      </c>
      <c r="M27" s="15">
        <v>169</v>
      </c>
      <c r="N27" s="22">
        <v>6.45</v>
      </c>
      <c r="O27" s="23">
        <v>0.20694444444444446</v>
      </c>
    </row>
    <row r="28" spans="1:15" x14ac:dyDescent="0.2">
      <c r="A28" s="2">
        <v>43492</v>
      </c>
      <c r="B28" s="3">
        <v>38</v>
      </c>
      <c r="C28">
        <v>168</v>
      </c>
      <c r="D28" s="22">
        <v>6.44</v>
      </c>
      <c r="E28" s="23">
        <v>0.20694444444444446</v>
      </c>
      <c r="F28" s="2">
        <v>43523</v>
      </c>
      <c r="G28" s="3">
        <v>38.630000000000003</v>
      </c>
      <c r="H28" s="15">
        <v>172</v>
      </c>
      <c r="I28" s="22">
        <v>6.44</v>
      </c>
      <c r="J28" s="23">
        <v>0.20694444444444446</v>
      </c>
      <c r="K28" s="2">
        <v>43551</v>
      </c>
      <c r="L28" s="16">
        <v>37.75</v>
      </c>
      <c r="M28" s="15">
        <v>169</v>
      </c>
      <c r="N28" s="22">
        <v>6.44</v>
      </c>
      <c r="O28" s="23">
        <v>0.20694444444444446</v>
      </c>
    </row>
    <row r="29" spans="1:15" x14ac:dyDescent="0.2">
      <c r="A29" s="2">
        <v>43493</v>
      </c>
      <c r="B29" s="3">
        <v>38.130000000000003</v>
      </c>
      <c r="C29">
        <v>168</v>
      </c>
      <c r="D29" s="22">
        <v>6.44</v>
      </c>
      <c r="E29" s="23">
        <v>0.20694444444444446</v>
      </c>
      <c r="F29" s="2">
        <v>43524</v>
      </c>
      <c r="G29" s="3">
        <v>38.5</v>
      </c>
      <c r="H29" s="15">
        <v>172</v>
      </c>
      <c r="I29" s="22">
        <v>6.44</v>
      </c>
      <c r="J29" s="23">
        <v>0.20694444444444446</v>
      </c>
      <c r="K29" s="2">
        <v>43552</v>
      </c>
      <c r="L29" s="16">
        <v>38.130000000000003</v>
      </c>
      <c r="M29" s="15">
        <v>170</v>
      </c>
      <c r="N29" s="22">
        <v>6.44</v>
      </c>
      <c r="O29" s="23">
        <v>0.20694444444444446</v>
      </c>
    </row>
    <row r="30" spans="1:15" x14ac:dyDescent="0.2">
      <c r="A30" s="2">
        <v>43494</v>
      </c>
      <c r="B30" s="3">
        <v>38.25</v>
      </c>
      <c r="C30">
        <v>170</v>
      </c>
      <c r="D30" s="22">
        <v>6.44</v>
      </c>
      <c r="E30" s="23">
        <v>0.20694444444444446</v>
      </c>
      <c r="F30" s="2"/>
      <c r="G30" s="3"/>
      <c r="H30" s="15"/>
      <c r="I30" s="3"/>
      <c r="J30" s="4"/>
      <c r="K30" s="2">
        <v>43553</v>
      </c>
      <c r="L30" s="16">
        <v>37.75</v>
      </c>
      <c r="M30" s="15">
        <v>170</v>
      </c>
      <c r="N30" s="22">
        <v>6.44</v>
      </c>
      <c r="O30" s="23">
        <v>0.20694444444444446</v>
      </c>
    </row>
    <row r="31" spans="1:15" x14ac:dyDescent="0.2">
      <c r="A31" s="2">
        <v>43495</v>
      </c>
      <c r="B31" s="3">
        <v>38.25</v>
      </c>
      <c r="C31">
        <v>170</v>
      </c>
      <c r="D31" s="22">
        <v>6.44</v>
      </c>
      <c r="E31" s="23">
        <v>0.20694444444444446</v>
      </c>
      <c r="F31" s="2"/>
      <c r="G31" s="3"/>
      <c r="I31" s="3"/>
      <c r="J31" s="4"/>
      <c r="K31" s="2">
        <v>43554</v>
      </c>
      <c r="L31" s="16">
        <v>37.380000000000003</v>
      </c>
      <c r="M31" s="15">
        <v>167</v>
      </c>
      <c r="N31" s="16">
        <v>0</v>
      </c>
      <c r="O31" s="36" t="s">
        <v>17</v>
      </c>
    </row>
    <row r="32" spans="1:15" x14ac:dyDescent="0.2">
      <c r="A32" s="2">
        <v>43496</v>
      </c>
      <c r="B32" s="3">
        <v>38.380000000000003</v>
      </c>
      <c r="C32">
        <v>170</v>
      </c>
      <c r="D32" s="3">
        <v>0</v>
      </c>
      <c r="E32" s="4" t="s">
        <v>17</v>
      </c>
      <c r="F32" s="2"/>
      <c r="G32" s="3"/>
      <c r="I32" s="3"/>
      <c r="J32" s="4"/>
      <c r="K32" s="2">
        <v>43555</v>
      </c>
      <c r="L32" s="16">
        <v>37.380000000000003</v>
      </c>
      <c r="M32" s="15">
        <v>165</v>
      </c>
      <c r="N32" s="16">
        <v>4.01</v>
      </c>
      <c r="O32" s="36">
        <v>0.36249999999999999</v>
      </c>
    </row>
    <row r="33" spans="1:15" x14ac:dyDescent="0.2">
      <c r="A33" s="5" t="s">
        <v>5</v>
      </c>
      <c r="B33" s="3">
        <f>AVERAGE(B2:B32)</f>
        <v>38.134827586206896</v>
      </c>
      <c r="C33" s="6">
        <f>AVERAGE(C2:C32)</f>
        <v>169.79310344827587</v>
      </c>
      <c r="D33" s="3">
        <f>SUM(D2:D32)</f>
        <v>154.63</v>
      </c>
      <c r="E33" s="4">
        <f>AVERAGE(E2:E32)</f>
        <v>0.20691550925925928</v>
      </c>
      <c r="F33" s="5" t="s">
        <v>5</v>
      </c>
      <c r="G33" s="3">
        <f>AVERAGE(G2:G30)</f>
        <v>38.410666666666664</v>
      </c>
      <c r="H33" s="6">
        <f>AVERAGE(H2:H30)</f>
        <v>171.53333333333333</v>
      </c>
      <c r="I33" s="3">
        <f>SUM(I2:I30)</f>
        <v>97.75</v>
      </c>
      <c r="J33" s="4">
        <f>AVERAGE(J2:J29)</f>
        <v>0.26307189542483661</v>
      </c>
      <c r="K33" s="5" t="s">
        <v>5</v>
      </c>
      <c r="L33" s="3">
        <f>AVERAGE(L2:L32)</f>
        <v>37.959310344827593</v>
      </c>
      <c r="M33" s="6">
        <f>AVERAGE(M2:M32)</f>
        <v>168.93103448275863</v>
      </c>
      <c r="N33" s="3">
        <f>SUM(N2:N32)</f>
        <v>139.32</v>
      </c>
      <c r="O33" s="4">
        <f>AVERAGE(O2:O32)</f>
        <v>0.21401515151515149</v>
      </c>
    </row>
    <row r="34" spans="1:15" x14ac:dyDescent="0.2">
      <c r="B34" s="19" t="s">
        <v>14</v>
      </c>
      <c r="D34" s="3">
        <f>AVERAGE(D2:D32)</f>
        <v>4.9880645161290325</v>
      </c>
      <c r="E34" s="7"/>
      <c r="I34" s="3">
        <f>AVERAGE(I2:I30)</f>
        <v>3.7596153846153846</v>
      </c>
      <c r="J34" s="7">
        <v>0.40486111111111112</v>
      </c>
      <c r="N34" s="3">
        <f>AVERAGE(N2:N32)</f>
        <v>4.4941935483870967</v>
      </c>
      <c r="O34" s="7">
        <v>0.36249999999999999</v>
      </c>
    </row>
    <row r="35" spans="1:15" x14ac:dyDescent="0.2">
      <c r="F35" s="8"/>
      <c r="L35" s="18"/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4"/>
  <sheetViews>
    <sheetView workbookViewId="0"/>
  </sheetViews>
  <sheetFormatPr defaultColWidth="8.85546875" defaultRowHeight="12.75" x14ac:dyDescent="0.2"/>
  <cols>
    <col min="1" max="10" width="8.85546875" style="24"/>
    <col min="11" max="11" width="9.140625" style="24" bestFit="1" customWidth="1"/>
    <col min="12" max="16384" width="8.85546875" style="24"/>
  </cols>
  <sheetData>
    <row r="1" spans="1:15" x14ac:dyDescent="0.2">
      <c r="A1" s="24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4" t="s">
        <v>0</v>
      </c>
      <c r="G1" s="24" t="s">
        <v>1</v>
      </c>
      <c r="H1" s="24" t="s">
        <v>2</v>
      </c>
      <c r="I1" s="24" t="s">
        <v>3</v>
      </c>
      <c r="J1" s="25" t="s">
        <v>4</v>
      </c>
      <c r="K1" s="24" t="s">
        <v>0</v>
      </c>
      <c r="L1" s="24" t="s">
        <v>1</v>
      </c>
      <c r="M1" s="24" t="s">
        <v>2</v>
      </c>
      <c r="N1" s="24" t="s">
        <v>3</v>
      </c>
      <c r="O1" s="25" t="s">
        <v>4</v>
      </c>
    </row>
    <row r="2" spans="1:15" x14ac:dyDescent="0.2">
      <c r="A2" s="26">
        <v>43556</v>
      </c>
      <c r="B2" s="27">
        <v>37.880000000000003</v>
      </c>
      <c r="C2" s="28">
        <v>168</v>
      </c>
      <c r="D2" s="22">
        <v>6.44</v>
      </c>
      <c r="E2" s="23">
        <v>0.20694444444444446</v>
      </c>
      <c r="F2" s="26">
        <v>43586</v>
      </c>
      <c r="G2" s="29">
        <v>38</v>
      </c>
      <c r="H2" s="24">
        <v>169</v>
      </c>
      <c r="I2" s="27">
        <v>0</v>
      </c>
      <c r="J2" s="36" t="s">
        <v>17</v>
      </c>
      <c r="K2" s="26">
        <v>43617</v>
      </c>
      <c r="L2" s="29">
        <v>38.130000000000003</v>
      </c>
      <c r="M2" s="24">
        <v>169</v>
      </c>
      <c r="N2" s="29">
        <v>0</v>
      </c>
      <c r="O2" s="36" t="s">
        <v>17</v>
      </c>
    </row>
    <row r="3" spans="1:15" x14ac:dyDescent="0.2">
      <c r="A3" s="26">
        <v>43557</v>
      </c>
      <c r="B3" s="27">
        <v>37.880000000000003</v>
      </c>
      <c r="C3" s="28">
        <v>169</v>
      </c>
      <c r="D3" s="22">
        <v>6.44</v>
      </c>
      <c r="E3" s="23">
        <v>0.20694444444444446</v>
      </c>
      <c r="F3" s="26">
        <v>43587</v>
      </c>
      <c r="G3" s="29">
        <v>37.630000000000003</v>
      </c>
      <c r="H3" s="24">
        <v>169</v>
      </c>
      <c r="I3" s="27">
        <v>0</v>
      </c>
      <c r="J3" s="36" t="s">
        <v>17</v>
      </c>
      <c r="K3" s="26">
        <v>43618</v>
      </c>
      <c r="L3" s="29">
        <v>37.75</v>
      </c>
      <c r="M3" s="24">
        <v>168</v>
      </c>
      <c r="N3" s="29">
        <v>4.01</v>
      </c>
      <c r="O3" s="30">
        <v>0.3527777777777778</v>
      </c>
    </row>
    <row r="4" spans="1:15" x14ac:dyDescent="0.2">
      <c r="A4" s="26">
        <v>43558</v>
      </c>
      <c r="B4" s="27">
        <v>37.75</v>
      </c>
      <c r="C4" s="28">
        <v>169</v>
      </c>
      <c r="D4" s="29">
        <v>0</v>
      </c>
      <c r="E4" s="36" t="s">
        <v>17</v>
      </c>
      <c r="F4" s="26">
        <v>43588</v>
      </c>
      <c r="G4" s="29">
        <v>37.630000000000003</v>
      </c>
      <c r="H4" s="24">
        <v>169</v>
      </c>
      <c r="I4" s="22">
        <v>6.44</v>
      </c>
      <c r="J4" s="23">
        <v>0.20694444444444446</v>
      </c>
      <c r="K4" s="26">
        <v>43619</v>
      </c>
      <c r="L4" s="29">
        <v>37.880000000000003</v>
      </c>
      <c r="M4" s="24">
        <v>168</v>
      </c>
      <c r="N4" s="22">
        <v>6.45</v>
      </c>
      <c r="O4" s="23">
        <v>0.20694444444444446</v>
      </c>
    </row>
    <row r="5" spans="1:15" x14ac:dyDescent="0.2">
      <c r="A5" s="26">
        <v>43559</v>
      </c>
      <c r="B5" s="27">
        <v>37.880000000000003</v>
      </c>
      <c r="C5" s="15">
        <v>170</v>
      </c>
      <c r="D5" s="29">
        <v>0</v>
      </c>
      <c r="E5" s="36" t="s">
        <v>17</v>
      </c>
      <c r="F5" s="26">
        <v>43589</v>
      </c>
      <c r="G5" s="29">
        <v>37.75</v>
      </c>
      <c r="H5" s="15">
        <v>169</v>
      </c>
      <c r="I5" s="27">
        <v>4.01</v>
      </c>
      <c r="J5" s="30">
        <v>0.34652777777777777</v>
      </c>
      <c r="K5" s="26">
        <v>43620</v>
      </c>
      <c r="L5" s="29">
        <v>37.75</v>
      </c>
      <c r="M5" s="24">
        <v>168</v>
      </c>
      <c r="N5" s="22">
        <v>6.46</v>
      </c>
      <c r="O5" s="23">
        <v>0.20625000000000002</v>
      </c>
    </row>
    <row r="6" spans="1:15" x14ac:dyDescent="0.2">
      <c r="A6" s="26">
        <v>43560</v>
      </c>
      <c r="B6" s="27">
        <v>37.75</v>
      </c>
      <c r="C6" s="15">
        <v>169</v>
      </c>
      <c r="D6" s="22">
        <v>6.44</v>
      </c>
      <c r="E6" s="23">
        <v>0.20694444444444446</v>
      </c>
      <c r="F6" s="26">
        <v>43590</v>
      </c>
      <c r="G6" s="29">
        <v>37.380000000000003</v>
      </c>
      <c r="H6" s="15">
        <v>167</v>
      </c>
      <c r="I6" s="22">
        <v>6.44</v>
      </c>
      <c r="J6" s="23">
        <v>0.20694444444444446</v>
      </c>
      <c r="K6" s="26">
        <v>43621</v>
      </c>
      <c r="L6" s="29">
        <v>37.75</v>
      </c>
      <c r="M6" s="24">
        <v>168</v>
      </c>
      <c r="N6" s="29">
        <v>0</v>
      </c>
      <c r="O6" s="36" t="s">
        <v>17</v>
      </c>
    </row>
    <row r="7" spans="1:15" x14ac:dyDescent="0.2">
      <c r="A7" s="26">
        <v>43561</v>
      </c>
      <c r="B7" s="27">
        <v>37</v>
      </c>
      <c r="C7" s="15">
        <v>164</v>
      </c>
      <c r="D7" s="29">
        <v>4.01</v>
      </c>
      <c r="E7" s="30">
        <v>0.34930555555555554</v>
      </c>
      <c r="F7" s="26">
        <v>43591</v>
      </c>
      <c r="G7" s="29">
        <v>37.25</v>
      </c>
      <c r="H7" s="15">
        <v>167</v>
      </c>
      <c r="I7" s="22">
        <v>6.44</v>
      </c>
      <c r="J7" s="23">
        <v>0.20694444444444446</v>
      </c>
      <c r="K7" s="26">
        <v>43622</v>
      </c>
      <c r="L7" s="29">
        <v>37.75</v>
      </c>
      <c r="M7" s="24">
        <v>168</v>
      </c>
      <c r="N7" s="29">
        <v>0</v>
      </c>
      <c r="O7" s="36" t="s">
        <v>17</v>
      </c>
    </row>
    <row r="8" spans="1:15" x14ac:dyDescent="0.2">
      <c r="A8" s="26">
        <v>43562</v>
      </c>
      <c r="B8" s="27">
        <v>37.25</v>
      </c>
      <c r="C8" s="15">
        <v>166</v>
      </c>
      <c r="D8" s="29">
        <v>4.01</v>
      </c>
      <c r="E8" s="30">
        <v>0.35347222222222219</v>
      </c>
      <c r="F8" s="26">
        <v>43592</v>
      </c>
      <c r="G8" s="29">
        <v>37.5</v>
      </c>
      <c r="H8" s="15">
        <v>169</v>
      </c>
      <c r="I8" s="22">
        <v>6.44</v>
      </c>
      <c r="J8" s="23">
        <v>0.20694444444444446</v>
      </c>
      <c r="K8" s="26">
        <v>43623</v>
      </c>
      <c r="L8" s="29">
        <v>37.75</v>
      </c>
      <c r="M8" s="15">
        <v>169</v>
      </c>
      <c r="N8" s="22">
        <v>6.44</v>
      </c>
      <c r="O8" s="23">
        <v>0.20694444444444446</v>
      </c>
    </row>
    <row r="9" spans="1:15" x14ac:dyDescent="0.2">
      <c r="A9" s="26">
        <v>43563</v>
      </c>
      <c r="B9" s="27">
        <v>37.75</v>
      </c>
      <c r="C9" s="15">
        <v>166</v>
      </c>
      <c r="D9" s="22">
        <v>6.44</v>
      </c>
      <c r="E9" s="23">
        <v>0.20694444444444446</v>
      </c>
      <c r="F9" s="26">
        <v>43593</v>
      </c>
      <c r="G9" s="29">
        <v>38</v>
      </c>
      <c r="H9" s="15">
        <v>170</v>
      </c>
      <c r="I9" s="27">
        <v>0</v>
      </c>
      <c r="J9" s="36" t="s">
        <v>17</v>
      </c>
      <c r="K9" s="26">
        <v>43624</v>
      </c>
      <c r="L9" s="29">
        <v>37.75</v>
      </c>
      <c r="M9" s="15">
        <v>169</v>
      </c>
      <c r="N9" s="29">
        <v>4.01</v>
      </c>
      <c r="O9" s="30">
        <v>0.33749999999999997</v>
      </c>
    </row>
    <row r="10" spans="1:15" x14ac:dyDescent="0.2">
      <c r="A10" s="26">
        <v>43564</v>
      </c>
      <c r="B10" s="27">
        <v>37.5</v>
      </c>
      <c r="C10" s="15">
        <v>168</v>
      </c>
      <c r="D10" s="22">
        <v>6.45</v>
      </c>
      <c r="E10" s="23">
        <v>0.20694444444444446</v>
      </c>
      <c r="F10" s="26">
        <v>43594</v>
      </c>
      <c r="G10" s="29">
        <v>37.880000000000003</v>
      </c>
      <c r="H10" s="15">
        <v>169</v>
      </c>
      <c r="I10" s="27">
        <v>0</v>
      </c>
      <c r="J10" s="36" t="s">
        <v>17</v>
      </c>
      <c r="K10" s="26">
        <v>43625</v>
      </c>
      <c r="L10" s="29">
        <v>37.380000000000003</v>
      </c>
      <c r="M10" s="15">
        <v>166</v>
      </c>
      <c r="N10" s="29">
        <v>4.01</v>
      </c>
      <c r="O10" s="30">
        <v>0.3743055555555555</v>
      </c>
    </row>
    <row r="11" spans="1:15" x14ac:dyDescent="0.2">
      <c r="A11" s="26">
        <v>43565</v>
      </c>
      <c r="B11" s="27">
        <v>37.5</v>
      </c>
      <c r="C11" s="15">
        <v>168</v>
      </c>
      <c r="D11" s="29">
        <v>0</v>
      </c>
      <c r="E11" s="36" t="s">
        <v>17</v>
      </c>
      <c r="F11" s="26">
        <v>43595</v>
      </c>
      <c r="G11" s="29">
        <v>37.880000000000003</v>
      </c>
      <c r="H11" s="15">
        <v>169</v>
      </c>
      <c r="I11" s="22">
        <v>6.44</v>
      </c>
      <c r="J11" s="23">
        <v>0.20694444444444446</v>
      </c>
      <c r="K11" s="26">
        <v>43626</v>
      </c>
      <c r="L11" s="29">
        <v>37.630000000000003</v>
      </c>
      <c r="M11" s="15">
        <v>168</v>
      </c>
      <c r="N11" s="22">
        <v>6.45</v>
      </c>
      <c r="O11" s="23">
        <v>0.20694444444444446</v>
      </c>
    </row>
    <row r="12" spans="1:15" x14ac:dyDescent="0.2">
      <c r="A12" s="26">
        <v>43566</v>
      </c>
      <c r="B12" s="27">
        <v>37.630000000000003</v>
      </c>
      <c r="C12" s="15">
        <v>169</v>
      </c>
      <c r="D12" s="29">
        <v>0</v>
      </c>
      <c r="E12" s="36" t="s">
        <v>17</v>
      </c>
      <c r="F12" s="26">
        <v>43596</v>
      </c>
      <c r="G12" s="29">
        <v>37.5</v>
      </c>
      <c r="H12" s="15">
        <v>168</v>
      </c>
      <c r="I12" s="27">
        <v>4.01</v>
      </c>
      <c r="J12" s="30">
        <v>0.34166666666666662</v>
      </c>
      <c r="K12" s="26">
        <v>43627</v>
      </c>
      <c r="L12" s="29">
        <v>37.75</v>
      </c>
      <c r="M12" s="15">
        <v>169</v>
      </c>
      <c r="N12" s="22">
        <v>6.44</v>
      </c>
      <c r="O12" s="23">
        <v>0.20694444444444446</v>
      </c>
    </row>
    <row r="13" spans="1:15" x14ac:dyDescent="0.2">
      <c r="A13" s="26">
        <v>43567</v>
      </c>
      <c r="B13" s="27">
        <v>37.880000000000003</v>
      </c>
      <c r="C13" s="15">
        <v>170</v>
      </c>
      <c r="D13" s="22">
        <v>6.45</v>
      </c>
      <c r="E13" s="23">
        <v>0.20694444444444446</v>
      </c>
      <c r="F13" s="26">
        <v>43597</v>
      </c>
      <c r="G13" s="29">
        <v>37.75</v>
      </c>
      <c r="H13" s="15">
        <v>170</v>
      </c>
      <c r="I13" s="22">
        <v>6.44</v>
      </c>
      <c r="J13" s="23">
        <v>0.20694444444444446</v>
      </c>
      <c r="K13" s="26">
        <v>43628</v>
      </c>
      <c r="L13" s="29">
        <v>37.75</v>
      </c>
      <c r="M13" s="15">
        <v>170</v>
      </c>
      <c r="N13" s="29">
        <v>0</v>
      </c>
      <c r="O13" s="36" t="s">
        <v>17</v>
      </c>
    </row>
    <row r="14" spans="1:15" x14ac:dyDescent="0.2">
      <c r="A14" s="26">
        <v>43568</v>
      </c>
      <c r="B14" s="27">
        <v>37.25</v>
      </c>
      <c r="C14" s="15">
        <v>166</v>
      </c>
      <c r="D14" s="29">
        <v>4.01</v>
      </c>
      <c r="E14" s="30">
        <v>0.35000000000000003</v>
      </c>
      <c r="F14" s="26">
        <v>43598</v>
      </c>
      <c r="G14" s="29">
        <v>37.630000000000003</v>
      </c>
      <c r="H14" s="15">
        <v>169</v>
      </c>
      <c r="I14" s="22">
        <v>6.44</v>
      </c>
      <c r="J14" s="23">
        <v>0.20694444444444446</v>
      </c>
      <c r="K14" s="26">
        <v>43629</v>
      </c>
      <c r="L14" s="29">
        <v>37.630000000000003</v>
      </c>
      <c r="M14" s="15">
        <v>170</v>
      </c>
      <c r="N14" s="29">
        <v>0</v>
      </c>
      <c r="O14" s="36" t="s">
        <v>17</v>
      </c>
    </row>
    <row r="15" spans="1:15" x14ac:dyDescent="0.2">
      <c r="A15" s="26">
        <v>43569</v>
      </c>
      <c r="B15" s="27">
        <v>37.5</v>
      </c>
      <c r="C15" s="15">
        <v>167</v>
      </c>
      <c r="D15" s="29">
        <v>4.01</v>
      </c>
      <c r="E15" s="30">
        <v>0.35347222222222219</v>
      </c>
      <c r="F15" s="26">
        <v>43599</v>
      </c>
      <c r="G15" s="29">
        <v>37.75</v>
      </c>
      <c r="H15" s="15">
        <v>170</v>
      </c>
      <c r="I15" s="22">
        <v>6.45</v>
      </c>
      <c r="J15" s="23">
        <v>0.20694444444444446</v>
      </c>
      <c r="K15" s="26">
        <v>43630</v>
      </c>
      <c r="L15" s="29">
        <v>37.630000000000003</v>
      </c>
      <c r="M15" s="15">
        <v>170</v>
      </c>
      <c r="N15" s="22">
        <v>6.45</v>
      </c>
      <c r="O15" s="23">
        <v>0.20694444444444446</v>
      </c>
    </row>
    <row r="16" spans="1:15" x14ac:dyDescent="0.2">
      <c r="A16" s="26">
        <v>43570</v>
      </c>
      <c r="B16" s="27">
        <v>37.130000000000003</v>
      </c>
      <c r="C16" s="15">
        <v>164</v>
      </c>
      <c r="D16" s="22">
        <v>6.45</v>
      </c>
      <c r="E16" s="23">
        <v>0.20694444444444446</v>
      </c>
      <c r="F16" s="26">
        <v>43600</v>
      </c>
      <c r="G16" s="29">
        <v>37.630000000000003</v>
      </c>
      <c r="H16" s="15">
        <v>170</v>
      </c>
      <c r="I16" s="27">
        <v>0</v>
      </c>
      <c r="J16" s="36" t="s">
        <v>17</v>
      </c>
      <c r="K16" s="26">
        <v>43631</v>
      </c>
      <c r="L16" s="29">
        <v>37.130000000000003</v>
      </c>
      <c r="M16" s="15">
        <v>166</v>
      </c>
      <c r="N16" s="29">
        <v>4.01</v>
      </c>
      <c r="O16" s="30">
        <v>0.33749999999999997</v>
      </c>
    </row>
    <row r="17" spans="1:15" x14ac:dyDescent="0.2">
      <c r="A17" s="26">
        <v>43571</v>
      </c>
      <c r="B17" s="27">
        <v>37.25</v>
      </c>
      <c r="C17" s="15">
        <v>167</v>
      </c>
      <c r="D17" s="22">
        <v>6.44</v>
      </c>
      <c r="E17" s="23">
        <v>0.20694444444444446</v>
      </c>
      <c r="F17" s="26">
        <v>43601</v>
      </c>
      <c r="G17" s="29">
        <v>37.630000000000003</v>
      </c>
      <c r="H17" s="15">
        <v>170</v>
      </c>
      <c r="I17" s="22">
        <v>6.44</v>
      </c>
      <c r="J17" s="23">
        <v>0.20694444444444446</v>
      </c>
      <c r="K17" s="26">
        <v>43632</v>
      </c>
      <c r="L17" s="29">
        <v>37.25</v>
      </c>
      <c r="M17" s="15">
        <v>166</v>
      </c>
      <c r="N17" s="29">
        <v>4.01</v>
      </c>
      <c r="O17" s="30">
        <v>0.33819444444444446</v>
      </c>
    </row>
    <row r="18" spans="1:15" x14ac:dyDescent="0.2">
      <c r="A18" s="26">
        <v>43572</v>
      </c>
      <c r="B18" s="27">
        <v>37.5</v>
      </c>
      <c r="C18" s="15">
        <v>168</v>
      </c>
      <c r="D18" s="29">
        <v>0</v>
      </c>
      <c r="E18" s="36" t="s">
        <v>17</v>
      </c>
      <c r="F18" s="26">
        <v>43602</v>
      </c>
      <c r="G18" s="29">
        <v>37.880000000000003</v>
      </c>
      <c r="H18" s="15">
        <v>170</v>
      </c>
      <c r="I18" s="22">
        <v>6.44</v>
      </c>
      <c r="J18" s="23">
        <v>0.20694444444444446</v>
      </c>
      <c r="K18" s="26">
        <v>43633</v>
      </c>
      <c r="L18" s="29">
        <v>37.380000000000003</v>
      </c>
      <c r="M18" s="15">
        <v>166</v>
      </c>
      <c r="N18" s="22">
        <v>6.45</v>
      </c>
      <c r="O18" s="23">
        <v>0.20694444444444446</v>
      </c>
    </row>
    <row r="19" spans="1:15" x14ac:dyDescent="0.2">
      <c r="A19" s="26">
        <v>43573</v>
      </c>
      <c r="B19" s="27">
        <v>37.75</v>
      </c>
      <c r="C19" s="15">
        <v>169</v>
      </c>
      <c r="D19" s="29">
        <v>0</v>
      </c>
      <c r="E19" s="36" t="s">
        <v>17</v>
      </c>
      <c r="F19" s="26">
        <v>43603</v>
      </c>
      <c r="G19" s="29"/>
      <c r="I19" s="27">
        <v>4</v>
      </c>
      <c r="J19" s="30">
        <v>0.3444444444444445</v>
      </c>
      <c r="K19" s="26">
        <v>43634</v>
      </c>
      <c r="L19" s="29">
        <v>37.630000000000003</v>
      </c>
      <c r="M19" s="15">
        <v>168</v>
      </c>
      <c r="N19" s="22">
        <v>6.45</v>
      </c>
      <c r="O19" s="23">
        <v>0.20694444444444446</v>
      </c>
    </row>
    <row r="20" spans="1:15" x14ac:dyDescent="0.2">
      <c r="A20" s="26">
        <v>43574</v>
      </c>
      <c r="B20" s="27">
        <v>37.75</v>
      </c>
      <c r="C20" s="15">
        <v>170</v>
      </c>
      <c r="D20" s="22">
        <v>6.45</v>
      </c>
      <c r="E20" s="23">
        <v>0.20694444444444446</v>
      </c>
      <c r="F20" s="26">
        <v>43604</v>
      </c>
      <c r="G20" s="29"/>
      <c r="I20" s="27">
        <v>0</v>
      </c>
      <c r="J20" s="36" t="s">
        <v>17</v>
      </c>
      <c r="K20" s="26">
        <v>43635</v>
      </c>
      <c r="L20" s="29">
        <v>37.630000000000003</v>
      </c>
      <c r="M20" s="15">
        <v>169</v>
      </c>
      <c r="N20" s="29">
        <v>0</v>
      </c>
      <c r="O20" s="36" t="s">
        <v>17</v>
      </c>
    </row>
    <row r="21" spans="1:15" x14ac:dyDescent="0.2">
      <c r="A21" s="26">
        <v>43575</v>
      </c>
      <c r="B21" s="27">
        <v>37.5</v>
      </c>
      <c r="C21" s="15">
        <v>169</v>
      </c>
      <c r="D21" s="22">
        <v>6.44</v>
      </c>
      <c r="E21" s="23">
        <v>0.20694444444444446</v>
      </c>
      <c r="F21" s="26">
        <v>43605</v>
      </c>
      <c r="G21" s="29">
        <v>37.880000000000003</v>
      </c>
      <c r="H21" s="15">
        <v>171</v>
      </c>
      <c r="I21" s="22">
        <v>6.45</v>
      </c>
      <c r="J21" s="23">
        <v>0.20694444444444446</v>
      </c>
      <c r="K21" s="26">
        <v>43636</v>
      </c>
      <c r="L21" s="29">
        <v>37.880000000000003</v>
      </c>
      <c r="M21" s="15">
        <v>169</v>
      </c>
      <c r="N21" s="22">
        <v>6.44</v>
      </c>
      <c r="O21" s="23">
        <v>0.20694444444444446</v>
      </c>
    </row>
    <row r="22" spans="1:15" x14ac:dyDescent="0.2">
      <c r="A22" s="26">
        <v>43576</v>
      </c>
      <c r="B22" s="27">
        <v>37.880000000000003</v>
      </c>
      <c r="C22" s="15">
        <v>170</v>
      </c>
      <c r="D22" s="29">
        <v>4.01</v>
      </c>
      <c r="E22" s="30">
        <v>0.34236111111111112</v>
      </c>
      <c r="F22" s="26">
        <v>43606</v>
      </c>
      <c r="G22" s="29">
        <v>38</v>
      </c>
      <c r="H22" s="15">
        <v>171</v>
      </c>
      <c r="I22" s="22">
        <v>6.45</v>
      </c>
      <c r="J22" s="23">
        <v>0.20694444444444446</v>
      </c>
      <c r="K22" s="26">
        <v>43637</v>
      </c>
      <c r="L22" s="29">
        <v>37.630000000000003</v>
      </c>
      <c r="M22" s="15">
        <v>169</v>
      </c>
      <c r="N22" s="22">
        <v>6.45</v>
      </c>
      <c r="O22" s="23">
        <v>0.20694444444444446</v>
      </c>
    </row>
    <row r="23" spans="1:15" x14ac:dyDescent="0.2">
      <c r="A23" s="26">
        <v>43577</v>
      </c>
      <c r="B23" s="27">
        <v>37.630000000000003</v>
      </c>
      <c r="C23" s="15">
        <v>168</v>
      </c>
      <c r="D23" s="22">
        <v>6.44</v>
      </c>
      <c r="E23" s="23">
        <v>0.20694444444444446</v>
      </c>
      <c r="F23" s="26">
        <v>43607</v>
      </c>
      <c r="G23" s="29">
        <v>37.75</v>
      </c>
      <c r="H23" s="15">
        <v>170</v>
      </c>
      <c r="I23" s="27">
        <v>0</v>
      </c>
      <c r="J23" s="36" t="s">
        <v>17</v>
      </c>
      <c r="K23" s="26">
        <v>43638</v>
      </c>
      <c r="L23" s="29">
        <v>37.130000000000003</v>
      </c>
      <c r="M23" s="15">
        <v>163</v>
      </c>
      <c r="N23" s="29">
        <v>4.01</v>
      </c>
      <c r="O23" s="30">
        <v>0.3611111111111111</v>
      </c>
    </row>
    <row r="24" spans="1:15" x14ac:dyDescent="0.2">
      <c r="A24" s="26">
        <v>43578</v>
      </c>
      <c r="B24" s="27">
        <v>37.75</v>
      </c>
      <c r="C24" s="15">
        <v>170</v>
      </c>
      <c r="D24" s="22">
        <v>6.44</v>
      </c>
      <c r="E24" s="23">
        <v>0.20694444444444446</v>
      </c>
      <c r="F24" s="26">
        <v>43608</v>
      </c>
      <c r="G24" s="29">
        <v>38</v>
      </c>
      <c r="H24" s="15">
        <v>169</v>
      </c>
      <c r="I24" s="27">
        <v>0</v>
      </c>
      <c r="J24" s="36" t="s">
        <v>17</v>
      </c>
      <c r="K24" s="26">
        <v>43639</v>
      </c>
      <c r="L24" s="29">
        <v>37.130000000000003</v>
      </c>
      <c r="M24" s="15">
        <v>164</v>
      </c>
      <c r="N24" s="29">
        <v>0</v>
      </c>
      <c r="O24" s="36" t="s">
        <v>17</v>
      </c>
    </row>
    <row r="25" spans="1:15" x14ac:dyDescent="0.2">
      <c r="A25" s="26">
        <v>43579</v>
      </c>
      <c r="B25" s="27">
        <v>38</v>
      </c>
      <c r="C25" s="15">
        <v>170</v>
      </c>
      <c r="D25" s="29">
        <v>0</v>
      </c>
      <c r="E25" s="36" t="s">
        <v>17</v>
      </c>
      <c r="F25" s="26">
        <v>43609</v>
      </c>
      <c r="G25" s="29">
        <v>38.25</v>
      </c>
      <c r="H25" s="15">
        <v>170</v>
      </c>
      <c r="I25" s="22">
        <v>6.44</v>
      </c>
      <c r="J25" s="23">
        <v>0.20694444444444446</v>
      </c>
      <c r="K25" s="26">
        <v>43640</v>
      </c>
      <c r="L25" s="29">
        <v>37.25</v>
      </c>
      <c r="M25" s="15">
        <v>167</v>
      </c>
      <c r="N25" s="22">
        <v>6.44</v>
      </c>
      <c r="O25" s="23">
        <v>0.20694444444444446</v>
      </c>
    </row>
    <row r="26" spans="1:15" x14ac:dyDescent="0.2">
      <c r="A26" s="26">
        <v>43580</v>
      </c>
      <c r="B26" s="27">
        <v>37.75</v>
      </c>
      <c r="C26" s="15">
        <v>170</v>
      </c>
      <c r="D26" s="22">
        <v>6.45</v>
      </c>
      <c r="E26" s="23">
        <v>0.20694444444444446</v>
      </c>
      <c r="F26" s="26">
        <v>43610</v>
      </c>
      <c r="G26" s="29">
        <v>38</v>
      </c>
      <c r="H26" s="15">
        <v>167</v>
      </c>
      <c r="I26" s="27">
        <v>4.01</v>
      </c>
      <c r="J26" s="30">
        <v>0.34166666666666662</v>
      </c>
      <c r="K26" s="26">
        <v>43641</v>
      </c>
      <c r="L26" s="29">
        <v>37.5</v>
      </c>
      <c r="M26" s="15">
        <v>168</v>
      </c>
      <c r="N26" s="22">
        <v>6.45</v>
      </c>
      <c r="O26" s="23">
        <v>0.20694444444444446</v>
      </c>
    </row>
    <row r="27" spans="1:15" x14ac:dyDescent="0.2">
      <c r="A27" s="26">
        <v>43581</v>
      </c>
      <c r="B27" s="27">
        <v>38</v>
      </c>
      <c r="C27" s="15">
        <v>170</v>
      </c>
      <c r="D27" s="22">
        <v>6.44</v>
      </c>
      <c r="E27" s="23">
        <v>0.20694444444444446</v>
      </c>
      <c r="F27" s="26">
        <v>43611</v>
      </c>
      <c r="G27" s="29"/>
      <c r="I27" s="27">
        <v>0</v>
      </c>
      <c r="J27" s="36" t="s">
        <v>17</v>
      </c>
      <c r="K27" s="26">
        <v>43642</v>
      </c>
      <c r="L27" s="29">
        <v>37.75</v>
      </c>
      <c r="M27" s="15">
        <v>170</v>
      </c>
      <c r="N27" s="29">
        <v>0</v>
      </c>
      <c r="O27" s="36" t="s">
        <v>17</v>
      </c>
    </row>
    <row r="28" spans="1:15" x14ac:dyDescent="0.2">
      <c r="A28" s="26">
        <v>43582</v>
      </c>
      <c r="B28" s="27">
        <v>37.25</v>
      </c>
      <c r="C28" s="15">
        <v>167</v>
      </c>
      <c r="D28" s="22">
        <v>6.45</v>
      </c>
      <c r="E28" s="23">
        <v>0.20694444444444446</v>
      </c>
      <c r="F28" s="26">
        <v>43612</v>
      </c>
      <c r="G28" s="29">
        <v>37.880000000000003</v>
      </c>
      <c r="H28" s="15">
        <v>169</v>
      </c>
      <c r="I28" s="27">
        <v>4.01</v>
      </c>
      <c r="J28" s="30">
        <v>0.35069444444444442</v>
      </c>
      <c r="K28" s="26">
        <v>43643</v>
      </c>
      <c r="L28" s="29">
        <v>37.25</v>
      </c>
      <c r="M28" s="15">
        <v>169</v>
      </c>
      <c r="N28" s="29">
        <v>0</v>
      </c>
      <c r="O28" s="36" t="s">
        <v>17</v>
      </c>
    </row>
    <row r="29" spans="1:15" x14ac:dyDescent="0.2">
      <c r="A29" s="26">
        <v>43583</v>
      </c>
      <c r="B29" s="27">
        <v>37.380000000000003</v>
      </c>
      <c r="C29" s="15">
        <v>167</v>
      </c>
      <c r="D29" s="29">
        <v>0</v>
      </c>
      <c r="E29" s="36" t="s">
        <v>17</v>
      </c>
      <c r="F29" s="26">
        <v>43613</v>
      </c>
      <c r="G29" s="29">
        <v>37.880000000000003</v>
      </c>
      <c r="H29" s="15">
        <v>170</v>
      </c>
      <c r="I29" s="22">
        <v>6.44</v>
      </c>
      <c r="J29" s="23">
        <v>0.20694444444444446</v>
      </c>
      <c r="K29" s="26">
        <v>43644</v>
      </c>
      <c r="L29" s="29">
        <v>37.380000000000003</v>
      </c>
      <c r="M29" s="15">
        <v>169</v>
      </c>
      <c r="N29" s="22">
        <v>6.44</v>
      </c>
      <c r="O29" s="23">
        <v>0.20694444444444446</v>
      </c>
    </row>
    <row r="30" spans="1:15" x14ac:dyDescent="0.2">
      <c r="A30" s="26">
        <v>43584</v>
      </c>
      <c r="B30" s="27">
        <v>37.5</v>
      </c>
      <c r="C30" s="15">
        <v>168</v>
      </c>
      <c r="D30" s="22">
        <v>6.44</v>
      </c>
      <c r="E30" s="23">
        <v>0.20694444444444446</v>
      </c>
      <c r="F30" s="26">
        <v>43614</v>
      </c>
      <c r="G30" s="29">
        <v>37.75</v>
      </c>
      <c r="H30" s="15">
        <v>169</v>
      </c>
      <c r="I30" s="22">
        <v>6.44</v>
      </c>
      <c r="J30" s="23">
        <v>0.20694444444444446</v>
      </c>
      <c r="K30" s="26">
        <v>43645</v>
      </c>
      <c r="L30" s="29">
        <v>37.380000000000003</v>
      </c>
      <c r="M30" s="15">
        <v>169</v>
      </c>
      <c r="N30" s="29">
        <v>4.01</v>
      </c>
      <c r="O30" s="36">
        <v>0.34375</v>
      </c>
    </row>
    <row r="31" spans="1:15" x14ac:dyDescent="0.2">
      <c r="A31" s="26">
        <v>43585</v>
      </c>
      <c r="B31" s="27">
        <v>37.630000000000003</v>
      </c>
      <c r="C31" s="15">
        <v>169</v>
      </c>
      <c r="D31" s="22">
        <v>6.45</v>
      </c>
      <c r="E31" s="23">
        <v>0.20694444444444446</v>
      </c>
      <c r="F31" s="26">
        <v>43615</v>
      </c>
      <c r="G31" s="29">
        <v>37.880000000000003</v>
      </c>
      <c r="H31" s="15">
        <v>169</v>
      </c>
      <c r="I31" s="22">
        <v>6.45</v>
      </c>
      <c r="J31" s="23">
        <v>0.20694444444444446</v>
      </c>
      <c r="K31" s="26">
        <v>43646</v>
      </c>
      <c r="L31" s="29">
        <v>36.880000000000003</v>
      </c>
      <c r="M31" s="15">
        <v>165</v>
      </c>
      <c r="N31" s="29">
        <v>4.01</v>
      </c>
      <c r="O31" s="30">
        <v>0.35833333333333334</v>
      </c>
    </row>
    <row r="32" spans="1:15" x14ac:dyDescent="0.2">
      <c r="A32" s="26"/>
      <c r="B32" s="29"/>
      <c r="D32" s="29"/>
      <c r="E32" s="30"/>
      <c r="F32" s="26">
        <v>43616</v>
      </c>
      <c r="G32" s="29">
        <v>37.75</v>
      </c>
      <c r="H32" s="15">
        <v>168</v>
      </c>
      <c r="I32" s="22">
        <v>6.45</v>
      </c>
      <c r="J32" s="23">
        <v>0.20694444444444446</v>
      </c>
      <c r="K32" s="26"/>
      <c r="L32" s="29"/>
      <c r="N32" s="29"/>
      <c r="O32" s="30"/>
    </row>
    <row r="33" spans="1:15" x14ac:dyDescent="0.2">
      <c r="A33" s="31" t="s">
        <v>5</v>
      </c>
      <c r="B33" s="29">
        <f>AVERAGE(B2:B31)</f>
        <v>37.601666666666674</v>
      </c>
      <c r="C33" s="32">
        <f>AVERAGE(C2:C31)</f>
        <v>168.16666666666666</v>
      </c>
      <c r="D33" s="29">
        <f>SUM(D2:D31)</f>
        <v>129.6</v>
      </c>
      <c r="E33" s="30">
        <f>AVERAGE(E2:E31)</f>
        <v>0.23939393939393946</v>
      </c>
      <c r="F33" s="31" t="s">
        <v>5</v>
      </c>
      <c r="G33" s="29">
        <f>AVERAGE(G2:G32)</f>
        <v>37.774642857142858</v>
      </c>
      <c r="H33" s="32">
        <f>AVERAGE(H2:H32)</f>
        <v>169.17857142857142</v>
      </c>
      <c r="I33" s="29">
        <f>SUM(I2:I32)</f>
        <v>129.57</v>
      </c>
      <c r="J33" s="30">
        <f>AVERAGE(J2:J32)</f>
        <v>0.23832070707070716</v>
      </c>
      <c r="K33" s="31" t="s">
        <v>5</v>
      </c>
      <c r="L33" s="29">
        <f>AVERAGE(L2:L31)</f>
        <v>37.548666666666676</v>
      </c>
      <c r="M33" s="32">
        <f>AVERAGE(M2:M31)</f>
        <v>167.9</v>
      </c>
      <c r="N33" s="29">
        <f>SUM(N2:N31)</f>
        <v>115.89000000000001</v>
      </c>
      <c r="O33" s="30">
        <f>AVERAGE(O2:O31)</f>
        <v>0.26157407407407413</v>
      </c>
    </row>
    <row r="34" spans="1:15" x14ac:dyDescent="0.2">
      <c r="B34" s="33"/>
      <c r="D34" s="29">
        <f>AVERAGE(D2:D31)</f>
        <v>4.3199999999999994</v>
      </c>
      <c r="E34" s="34">
        <v>0.35000000000000003</v>
      </c>
      <c r="I34" s="29">
        <f>AVERAGE(I2:I32)</f>
        <v>4.1796774193548387</v>
      </c>
      <c r="J34" s="34">
        <v>0.34513888888888888</v>
      </c>
      <c r="N34" s="29">
        <f>AVERAGE(N2:N31)</f>
        <v>3.8630000000000004</v>
      </c>
      <c r="O34" s="34">
        <v>0.35069444444444442</v>
      </c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5"/>
  <sheetViews>
    <sheetView zoomScaleNormal="100" workbookViewId="0"/>
  </sheetViews>
  <sheetFormatPr defaultRowHeight="12.75" x14ac:dyDescent="0.2"/>
  <cols>
    <col min="1" max="1" width="9.140625" bestFit="1" customWidth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43647</v>
      </c>
      <c r="B2" s="3">
        <v>37.630000000000003</v>
      </c>
      <c r="C2">
        <v>168</v>
      </c>
      <c r="D2" s="22">
        <v>6.45</v>
      </c>
      <c r="E2" s="23">
        <v>0.20694444444444446</v>
      </c>
      <c r="F2" s="2">
        <v>43678</v>
      </c>
      <c r="G2" s="3">
        <v>37.380000000000003</v>
      </c>
      <c r="H2" s="15">
        <v>167</v>
      </c>
      <c r="I2" s="3">
        <v>0</v>
      </c>
      <c r="J2" s="4" t="s">
        <v>17</v>
      </c>
      <c r="K2" s="2">
        <v>43709</v>
      </c>
      <c r="L2" s="3">
        <v>37.25</v>
      </c>
      <c r="M2">
        <v>164</v>
      </c>
      <c r="N2" s="3">
        <v>0</v>
      </c>
      <c r="O2" s="4" t="s">
        <v>17</v>
      </c>
    </row>
    <row r="3" spans="1:15" x14ac:dyDescent="0.2">
      <c r="A3" s="2">
        <v>43648</v>
      </c>
      <c r="B3" s="3">
        <v>37.630000000000003</v>
      </c>
      <c r="C3">
        <v>169</v>
      </c>
      <c r="D3" s="22">
        <v>6.45</v>
      </c>
      <c r="E3" s="23">
        <v>0.20694444444444446</v>
      </c>
      <c r="F3" s="2">
        <v>43679</v>
      </c>
      <c r="G3" s="3">
        <v>37.25</v>
      </c>
      <c r="H3" s="15">
        <v>167</v>
      </c>
      <c r="I3" s="22">
        <v>6.46</v>
      </c>
      <c r="J3" s="23">
        <v>0.20625000000000002</v>
      </c>
      <c r="K3" s="2">
        <v>43710</v>
      </c>
      <c r="L3" s="3">
        <v>37.25</v>
      </c>
      <c r="M3">
        <v>165</v>
      </c>
      <c r="N3" s="22">
        <v>6.46</v>
      </c>
      <c r="O3" s="23">
        <v>0.20625000000000002</v>
      </c>
    </row>
    <row r="4" spans="1:15" x14ac:dyDescent="0.2">
      <c r="A4" s="2">
        <v>43649</v>
      </c>
      <c r="B4" s="3">
        <v>37.25</v>
      </c>
      <c r="C4">
        <v>168</v>
      </c>
      <c r="D4" s="3">
        <v>0</v>
      </c>
      <c r="E4" s="4" t="s">
        <v>17</v>
      </c>
      <c r="F4" s="2">
        <v>43680</v>
      </c>
      <c r="G4" s="3">
        <v>37.380000000000003</v>
      </c>
      <c r="H4" s="15">
        <v>167</v>
      </c>
      <c r="I4" s="3">
        <v>4.01</v>
      </c>
      <c r="J4" s="4">
        <v>0.34861111111111115</v>
      </c>
      <c r="K4" s="2">
        <v>43711</v>
      </c>
      <c r="L4" s="3">
        <v>37.380000000000003</v>
      </c>
      <c r="M4">
        <v>168</v>
      </c>
      <c r="N4" s="22">
        <v>6.46</v>
      </c>
      <c r="O4" s="23">
        <v>0.20625000000000002</v>
      </c>
    </row>
    <row r="5" spans="1:15" x14ac:dyDescent="0.2">
      <c r="A5" s="2">
        <v>43650</v>
      </c>
      <c r="B5" s="3">
        <v>37.5</v>
      </c>
      <c r="C5">
        <v>167</v>
      </c>
      <c r="D5" s="3">
        <v>0</v>
      </c>
      <c r="E5" s="4" t="s">
        <v>17</v>
      </c>
      <c r="F5" s="2">
        <v>43681</v>
      </c>
      <c r="G5" s="3">
        <v>37</v>
      </c>
      <c r="H5" s="15">
        <v>164</v>
      </c>
      <c r="I5" s="3">
        <v>4.01</v>
      </c>
      <c r="J5" s="4">
        <v>0.34930555555555554</v>
      </c>
      <c r="K5" s="2">
        <v>43712</v>
      </c>
      <c r="L5" s="3">
        <v>37.380000000000003</v>
      </c>
      <c r="M5">
        <v>168</v>
      </c>
      <c r="N5" s="3">
        <v>0</v>
      </c>
      <c r="O5" s="4" t="s">
        <v>17</v>
      </c>
    </row>
    <row r="6" spans="1:15" x14ac:dyDescent="0.2">
      <c r="A6" s="2">
        <v>43651</v>
      </c>
      <c r="B6" s="3">
        <v>37.5</v>
      </c>
      <c r="C6">
        <v>170</v>
      </c>
      <c r="D6" s="3">
        <v>4.01</v>
      </c>
      <c r="E6" s="4">
        <v>0.34513888888888888</v>
      </c>
      <c r="F6" s="2">
        <v>43682</v>
      </c>
      <c r="G6" s="3">
        <v>37.25</v>
      </c>
      <c r="H6" s="15">
        <v>164</v>
      </c>
      <c r="I6" s="22">
        <v>6.45</v>
      </c>
      <c r="J6" s="23">
        <v>0.20694444444444446</v>
      </c>
      <c r="K6" s="2">
        <v>43713</v>
      </c>
      <c r="L6" s="3">
        <v>37.5</v>
      </c>
      <c r="M6">
        <v>169</v>
      </c>
      <c r="N6" s="3">
        <v>0</v>
      </c>
      <c r="O6" s="4" t="s">
        <v>17</v>
      </c>
    </row>
    <row r="7" spans="1:15" x14ac:dyDescent="0.2">
      <c r="A7" s="2">
        <v>43652</v>
      </c>
      <c r="B7" s="3">
        <v>37.25</v>
      </c>
      <c r="C7">
        <v>166</v>
      </c>
      <c r="D7" s="3">
        <v>4.01</v>
      </c>
      <c r="E7" s="4">
        <v>0.3923611111111111</v>
      </c>
      <c r="F7" s="2">
        <v>43683</v>
      </c>
      <c r="G7" s="3">
        <v>37.25</v>
      </c>
      <c r="H7" s="15">
        <v>165</v>
      </c>
      <c r="I7" s="22">
        <v>6.45</v>
      </c>
      <c r="J7" s="23">
        <v>0.20694444444444446</v>
      </c>
      <c r="K7" s="2">
        <v>43714</v>
      </c>
      <c r="L7" s="3">
        <v>37.5</v>
      </c>
      <c r="M7">
        <v>168</v>
      </c>
      <c r="N7" s="22">
        <v>6.46</v>
      </c>
      <c r="O7" s="23">
        <v>0.20625000000000002</v>
      </c>
    </row>
    <row r="8" spans="1:15" x14ac:dyDescent="0.2">
      <c r="A8" s="2">
        <v>43653</v>
      </c>
      <c r="B8" s="3">
        <v>37.630000000000003</v>
      </c>
      <c r="C8">
        <v>168</v>
      </c>
      <c r="D8" s="3">
        <v>4.01</v>
      </c>
      <c r="E8" s="4">
        <v>0.3520833333333333</v>
      </c>
      <c r="F8" s="2">
        <v>43684</v>
      </c>
      <c r="G8" s="3">
        <v>37.25</v>
      </c>
      <c r="H8" s="15">
        <v>165</v>
      </c>
      <c r="I8" s="3">
        <v>0</v>
      </c>
      <c r="J8" s="4" t="s">
        <v>17</v>
      </c>
      <c r="K8" s="2">
        <v>43715</v>
      </c>
      <c r="L8" s="3">
        <v>37.5</v>
      </c>
      <c r="M8">
        <v>168</v>
      </c>
      <c r="N8" s="22">
        <v>6.44</v>
      </c>
      <c r="O8" s="23">
        <v>0.20694444444444446</v>
      </c>
    </row>
    <row r="9" spans="1:15" x14ac:dyDescent="0.2">
      <c r="A9" s="2">
        <v>43654</v>
      </c>
      <c r="B9" s="3">
        <v>37</v>
      </c>
      <c r="C9">
        <v>165</v>
      </c>
      <c r="D9" s="3">
        <v>4.01</v>
      </c>
      <c r="E9" s="4">
        <v>0.3527777777777778</v>
      </c>
      <c r="F9" s="2">
        <v>43685</v>
      </c>
      <c r="G9" s="3">
        <v>37.380000000000003</v>
      </c>
      <c r="H9" s="15">
        <v>167</v>
      </c>
      <c r="I9" s="3">
        <v>4.01</v>
      </c>
      <c r="J9" s="4">
        <v>0.34166666666666662</v>
      </c>
      <c r="K9" s="2">
        <v>43716</v>
      </c>
      <c r="L9" s="3">
        <v>37.130000000000003</v>
      </c>
      <c r="M9">
        <v>166</v>
      </c>
      <c r="N9" s="3">
        <v>4.01</v>
      </c>
      <c r="O9" s="4">
        <v>0.3527777777777778</v>
      </c>
    </row>
    <row r="10" spans="1:15" x14ac:dyDescent="0.2">
      <c r="A10" s="2">
        <v>43655</v>
      </c>
      <c r="B10" s="3">
        <v>37.380000000000003</v>
      </c>
      <c r="C10">
        <v>166</v>
      </c>
      <c r="D10" s="3">
        <v>4.01</v>
      </c>
      <c r="E10" s="4">
        <v>0.3430555555555555</v>
      </c>
      <c r="F10" s="2">
        <v>43686</v>
      </c>
      <c r="G10" s="3">
        <v>37.380000000000003</v>
      </c>
      <c r="H10" s="15">
        <v>164</v>
      </c>
      <c r="I10" s="3">
        <v>0</v>
      </c>
      <c r="J10" s="4" t="s">
        <v>17</v>
      </c>
      <c r="K10" s="2">
        <v>43717</v>
      </c>
      <c r="L10" s="3">
        <v>37.25</v>
      </c>
      <c r="M10">
        <v>166</v>
      </c>
      <c r="N10" s="22">
        <v>6.45</v>
      </c>
      <c r="O10" s="23">
        <v>0.20694444444444446</v>
      </c>
    </row>
    <row r="11" spans="1:15" x14ac:dyDescent="0.2">
      <c r="A11" s="2">
        <v>43656</v>
      </c>
      <c r="B11" s="3">
        <v>37.380000000000003</v>
      </c>
      <c r="C11">
        <v>168</v>
      </c>
      <c r="D11" s="3">
        <v>0</v>
      </c>
      <c r="E11" s="4" t="s">
        <v>17</v>
      </c>
      <c r="F11" s="2">
        <v>43687</v>
      </c>
      <c r="G11" s="3">
        <v>37.130000000000003</v>
      </c>
      <c r="H11" s="15">
        <v>163</v>
      </c>
      <c r="I11" s="3">
        <v>0</v>
      </c>
      <c r="J11" s="4" t="s">
        <v>17</v>
      </c>
      <c r="K11" s="2">
        <v>43718</v>
      </c>
      <c r="L11" s="3">
        <v>37.75</v>
      </c>
      <c r="N11" s="22">
        <v>6.45</v>
      </c>
      <c r="O11" s="23">
        <v>0.20694444444444446</v>
      </c>
    </row>
    <row r="12" spans="1:15" x14ac:dyDescent="0.2">
      <c r="A12" s="2">
        <v>43657</v>
      </c>
      <c r="B12" s="3">
        <v>37</v>
      </c>
      <c r="C12">
        <v>166</v>
      </c>
      <c r="D12" s="3">
        <v>0</v>
      </c>
      <c r="E12" s="4" t="s">
        <v>17</v>
      </c>
      <c r="F12" s="2">
        <v>43688</v>
      </c>
      <c r="G12" s="3"/>
      <c r="H12" s="15"/>
      <c r="I12" s="3">
        <v>4</v>
      </c>
      <c r="J12" s="4">
        <v>0.31875000000000003</v>
      </c>
      <c r="K12" s="2">
        <v>43719</v>
      </c>
      <c r="L12" s="3">
        <v>37.75</v>
      </c>
      <c r="N12" s="3">
        <v>0</v>
      </c>
      <c r="O12" s="4" t="s">
        <v>17</v>
      </c>
    </row>
    <row r="13" spans="1:15" x14ac:dyDescent="0.2">
      <c r="A13" s="2">
        <v>43658</v>
      </c>
      <c r="B13" s="3">
        <v>37.130000000000003</v>
      </c>
      <c r="C13">
        <v>168</v>
      </c>
      <c r="D13" s="22">
        <v>6.45</v>
      </c>
      <c r="E13" s="23">
        <v>0.20694444444444446</v>
      </c>
      <c r="F13" s="2">
        <v>43689</v>
      </c>
      <c r="G13" s="3"/>
      <c r="H13" s="15"/>
      <c r="I13" s="3">
        <v>2.2799999999999998</v>
      </c>
      <c r="J13" s="4">
        <v>0.31319444444444444</v>
      </c>
      <c r="K13" s="2">
        <v>43720</v>
      </c>
      <c r="L13" s="3">
        <v>37.5</v>
      </c>
      <c r="N13" s="3">
        <v>0</v>
      </c>
      <c r="O13" s="4" t="s">
        <v>17</v>
      </c>
    </row>
    <row r="14" spans="1:15" x14ac:dyDescent="0.2">
      <c r="A14" s="2">
        <v>43659</v>
      </c>
      <c r="B14" s="3">
        <v>36.630000000000003</v>
      </c>
      <c r="C14">
        <v>164</v>
      </c>
      <c r="D14" s="3">
        <v>4.01</v>
      </c>
      <c r="E14" s="4">
        <v>0.35347222222222219</v>
      </c>
      <c r="F14" s="2">
        <v>43690</v>
      </c>
      <c r="G14" s="3"/>
      <c r="H14" s="15"/>
      <c r="I14" s="3">
        <v>4</v>
      </c>
      <c r="J14" s="4">
        <v>0.3354166666666667</v>
      </c>
      <c r="K14" s="2">
        <v>43721</v>
      </c>
      <c r="L14" s="3">
        <v>37.5</v>
      </c>
      <c r="N14" s="22">
        <v>6.46</v>
      </c>
      <c r="O14" s="23">
        <v>0.20625000000000002</v>
      </c>
    </row>
    <row r="15" spans="1:15" x14ac:dyDescent="0.2">
      <c r="A15" s="2">
        <v>43660</v>
      </c>
      <c r="B15" s="3">
        <v>37</v>
      </c>
      <c r="C15">
        <v>163</v>
      </c>
      <c r="D15" s="3">
        <v>0</v>
      </c>
      <c r="E15" s="4" t="s">
        <v>17</v>
      </c>
      <c r="F15" s="2">
        <v>43691</v>
      </c>
      <c r="G15" s="3"/>
      <c r="H15" s="15"/>
      <c r="I15" s="3">
        <v>4</v>
      </c>
      <c r="J15" s="4">
        <v>0.32847222222222222</v>
      </c>
      <c r="K15" s="2">
        <v>43722</v>
      </c>
      <c r="L15" s="3">
        <v>37.130000000000003</v>
      </c>
      <c r="M15">
        <v>165</v>
      </c>
      <c r="N15" s="3">
        <v>4.01</v>
      </c>
      <c r="O15" s="4">
        <v>0.33819444444444446</v>
      </c>
    </row>
    <row r="16" spans="1:15" x14ac:dyDescent="0.2">
      <c r="A16" s="2">
        <v>43661</v>
      </c>
      <c r="B16" s="3">
        <v>37.380000000000003</v>
      </c>
      <c r="C16">
        <v>167</v>
      </c>
      <c r="D16" s="22">
        <v>6.45</v>
      </c>
      <c r="E16" s="23">
        <v>0.20694444444444446</v>
      </c>
      <c r="F16" s="2">
        <v>43692</v>
      </c>
      <c r="G16" s="3"/>
      <c r="H16" s="15"/>
      <c r="I16" s="3">
        <v>4</v>
      </c>
      <c r="J16" s="4">
        <v>0.35416666666666669</v>
      </c>
      <c r="K16" s="2">
        <v>43723</v>
      </c>
      <c r="L16" s="3">
        <v>37.130000000000003</v>
      </c>
      <c r="M16">
        <v>164</v>
      </c>
      <c r="N16" s="3">
        <v>4.01</v>
      </c>
      <c r="O16" s="4">
        <v>0.34791666666666665</v>
      </c>
    </row>
    <row r="17" spans="1:15" x14ac:dyDescent="0.2">
      <c r="A17" s="2">
        <v>43662</v>
      </c>
      <c r="B17" s="3">
        <v>37.75</v>
      </c>
      <c r="C17">
        <v>167</v>
      </c>
      <c r="D17" s="22">
        <v>6.45</v>
      </c>
      <c r="E17" s="23">
        <v>0.20694444444444446</v>
      </c>
      <c r="F17" s="2">
        <v>43693</v>
      </c>
      <c r="G17" s="3"/>
      <c r="H17" s="15"/>
      <c r="I17" s="37">
        <v>2.2799999999999998</v>
      </c>
      <c r="J17" s="38">
        <v>0.30069444444444443</v>
      </c>
      <c r="K17" s="2">
        <v>43724</v>
      </c>
      <c r="L17" s="3">
        <v>37.130000000000003</v>
      </c>
      <c r="M17">
        <v>165</v>
      </c>
      <c r="N17" s="22">
        <v>6.45</v>
      </c>
      <c r="O17" s="23">
        <v>0.20694444444444446</v>
      </c>
    </row>
    <row r="18" spans="1:15" x14ac:dyDescent="0.2">
      <c r="A18" s="2">
        <v>43663</v>
      </c>
      <c r="B18" s="3">
        <v>37.5</v>
      </c>
      <c r="C18">
        <v>168</v>
      </c>
      <c r="D18" s="22">
        <v>6.46</v>
      </c>
      <c r="E18" s="23">
        <v>0.20625000000000002</v>
      </c>
      <c r="F18" s="2">
        <v>43694</v>
      </c>
      <c r="G18" s="3">
        <v>36.880000000000003</v>
      </c>
      <c r="H18" s="15">
        <v>165</v>
      </c>
      <c r="I18" s="3">
        <v>0</v>
      </c>
      <c r="J18" s="4" t="s">
        <v>17</v>
      </c>
      <c r="K18" s="2">
        <v>43725</v>
      </c>
      <c r="L18" s="3">
        <v>37.5</v>
      </c>
      <c r="M18">
        <v>165</v>
      </c>
      <c r="N18" s="22">
        <v>6.45</v>
      </c>
      <c r="O18" s="23">
        <v>0.20694444444444446</v>
      </c>
    </row>
    <row r="19" spans="1:15" x14ac:dyDescent="0.2">
      <c r="A19" s="2">
        <v>43664</v>
      </c>
      <c r="B19" s="3">
        <v>37.75</v>
      </c>
      <c r="C19">
        <v>168</v>
      </c>
      <c r="D19" s="22">
        <v>6.46</v>
      </c>
      <c r="E19" s="23">
        <v>0.20625000000000002</v>
      </c>
      <c r="F19" s="2">
        <v>43695</v>
      </c>
      <c r="G19" s="3">
        <v>37.5</v>
      </c>
      <c r="H19" s="15">
        <v>166</v>
      </c>
      <c r="I19" s="3">
        <v>4.01</v>
      </c>
      <c r="J19" s="4">
        <v>0.34583333333333338</v>
      </c>
      <c r="K19" s="2">
        <v>43726</v>
      </c>
      <c r="L19" s="3">
        <v>37.380000000000003</v>
      </c>
      <c r="M19">
        <v>165</v>
      </c>
      <c r="N19" s="22">
        <v>6.45</v>
      </c>
      <c r="O19" s="23">
        <v>0.20694444444444446</v>
      </c>
    </row>
    <row r="20" spans="1:15" x14ac:dyDescent="0.2">
      <c r="A20" s="2">
        <v>43665</v>
      </c>
      <c r="B20" s="3">
        <v>37.880000000000003</v>
      </c>
      <c r="C20">
        <v>167</v>
      </c>
      <c r="D20" s="22">
        <v>6.45</v>
      </c>
      <c r="E20" s="23">
        <v>0.20694444444444446</v>
      </c>
      <c r="F20" s="2">
        <v>43696</v>
      </c>
      <c r="G20" s="3">
        <v>37.25</v>
      </c>
      <c r="H20" s="15">
        <v>166</v>
      </c>
      <c r="I20" s="22">
        <v>6.45</v>
      </c>
      <c r="J20" s="23">
        <v>0.20694444444444446</v>
      </c>
      <c r="K20" s="2">
        <v>43727</v>
      </c>
      <c r="L20" s="3">
        <v>37.5</v>
      </c>
      <c r="M20">
        <v>166</v>
      </c>
      <c r="N20" s="22">
        <v>6.46</v>
      </c>
      <c r="O20" s="23">
        <v>0.20625000000000002</v>
      </c>
    </row>
    <row r="21" spans="1:15" x14ac:dyDescent="0.2">
      <c r="A21" s="2">
        <v>43666</v>
      </c>
      <c r="B21" s="3">
        <v>37.5</v>
      </c>
      <c r="C21">
        <v>167</v>
      </c>
      <c r="D21" s="3">
        <v>4.01</v>
      </c>
      <c r="E21" s="4">
        <v>0.35486111111111113</v>
      </c>
      <c r="F21" s="2">
        <v>43697</v>
      </c>
      <c r="G21" s="3">
        <v>37.5</v>
      </c>
      <c r="H21" s="15">
        <v>167</v>
      </c>
      <c r="I21" s="22">
        <v>6.46</v>
      </c>
      <c r="J21" s="23">
        <v>0.20625000000000002</v>
      </c>
      <c r="K21" s="2">
        <v>43728</v>
      </c>
      <c r="L21" s="3">
        <v>37.5</v>
      </c>
      <c r="M21">
        <v>166</v>
      </c>
      <c r="N21" s="22">
        <v>6.45</v>
      </c>
      <c r="O21" s="23">
        <v>0.20694444444444446</v>
      </c>
    </row>
    <row r="22" spans="1:15" x14ac:dyDescent="0.2">
      <c r="A22" s="2">
        <v>43667</v>
      </c>
      <c r="B22" s="3">
        <v>37.25</v>
      </c>
      <c r="C22">
        <v>164</v>
      </c>
      <c r="D22" s="3">
        <v>0</v>
      </c>
      <c r="E22" s="4" t="s">
        <v>17</v>
      </c>
      <c r="F22" s="2">
        <v>43698</v>
      </c>
      <c r="G22" s="3">
        <v>37.380000000000003</v>
      </c>
      <c r="H22" s="15">
        <v>167</v>
      </c>
      <c r="I22" s="3">
        <v>0</v>
      </c>
      <c r="J22" s="4" t="s">
        <v>17</v>
      </c>
      <c r="K22" s="2">
        <v>43729</v>
      </c>
      <c r="L22" s="3">
        <v>37.130000000000003</v>
      </c>
      <c r="M22">
        <v>163</v>
      </c>
      <c r="N22" s="3">
        <v>4.01</v>
      </c>
      <c r="O22" s="4">
        <v>0.33819444444444446</v>
      </c>
    </row>
    <row r="23" spans="1:15" x14ac:dyDescent="0.2">
      <c r="A23" s="2">
        <v>43668</v>
      </c>
      <c r="B23" s="3">
        <v>37.130000000000003</v>
      </c>
      <c r="C23">
        <v>168</v>
      </c>
      <c r="D23" s="22">
        <v>6.45</v>
      </c>
      <c r="E23" s="23">
        <v>0.20694444444444446</v>
      </c>
      <c r="F23" s="2">
        <v>43699</v>
      </c>
      <c r="G23" s="3">
        <v>37.380000000000003</v>
      </c>
      <c r="H23" s="15">
        <v>167</v>
      </c>
      <c r="I23" s="3">
        <v>0</v>
      </c>
      <c r="J23" s="4" t="s">
        <v>17</v>
      </c>
      <c r="K23" s="2">
        <v>43730</v>
      </c>
      <c r="L23" s="3">
        <v>37.25</v>
      </c>
      <c r="M23">
        <v>165</v>
      </c>
      <c r="N23" s="3">
        <v>4.01</v>
      </c>
      <c r="O23" s="4">
        <v>0.36458333333333331</v>
      </c>
    </row>
    <row r="24" spans="1:15" x14ac:dyDescent="0.2">
      <c r="A24" s="2">
        <v>43669</v>
      </c>
      <c r="B24" s="3">
        <v>37.75</v>
      </c>
      <c r="C24">
        <v>169</v>
      </c>
      <c r="D24" s="22">
        <v>6.47</v>
      </c>
      <c r="E24" s="23">
        <v>0.20625000000000002</v>
      </c>
      <c r="F24" s="2">
        <v>43700</v>
      </c>
      <c r="G24" s="3">
        <v>37.630000000000003</v>
      </c>
      <c r="H24" s="15">
        <v>167</v>
      </c>
      <c r="I24" s="22">
        <v>6.45</v>
      </c>
      <c r="J24" s="23">
        <v>0.20694444444444446</v>
      </c>
      <c r="K24" s="2">
        <v>43731</v>
      </c>
      <c r="L24" s="3">
        <v>37.130000000000003</v>
      </c>
      <c r="M24">
        <v>163</v>
      </c>
      <c r="N24" s="22">
        <v>6.45</v>
      </c>
      <c r="O24" s="23">
        <v>0.20694444444444446</v>
      </c>
    </row>
    <row r="25" spans="1:15" x14ac:dyDescent="0.2">
      <c r="A25" s="2">
        <v>43670</v>
      </c>
      <c r="B25" s="3">
        <v>37.630000000000003</v>
      </c>
      <c r="C25">
        <v>169</v>
      </c>
      <c r="D25" s="3">
        <v>0</v>
      </c>
      <c r="E25" s="4" t="s">
        <v>17</v>
      </c>
      <c r="F25" s="2">
        <v>43701</v>
      </c>
      <c r="G25" s="3">
        <v>37.25</v>
      </c>
      <c r="H25" s="15">
        <v>165</v>
      </c>
      <c r="I25" s="3">
        <v>4.01</v>
      </c>
      <c r="J25" s="4">
        <v>0.32916666666666666</v>
      </c>
      <c r="K25" s="2">
        <v>43732</v>
      </c>
      <c r="L25" s="3">
        <v>37.5</v>
      </c>
      <c r="M25">
        <v>166</v>
      </c>
      <c r="N25" s="22">
        <v>6.46</v>
      </c>
      <c r="O25" s="23">
        <v>0.20625000000000002</v>
      </c>
    </row>
    <row r="26" spans="1:15" x14ac:dyDescent="0.2">
      <c r="A26" s="2">
        <v>43671</v>
      </c>
      <c r="B26" s="3">
        <v>37.5</v>
      </c>
      <c r="C26">
        <v>169</v>
      </c>
      <c r="D26" s="3">
        <v>0</v>
      </c>
      <c r="E26" s="4" t="s">
        <v>17</v>
      </c>
      <c r="F26" s="2">
        <v>43702</v>
      </c>
      <c r="G26" s="3">
        <v>37.25</v>
      </c>
      <c r="H26" s="15">
        <v>164</v>
      </c>
      <c r="I26" s="3">
        <v>4.01</v>
      </c>
      <c r="J26" s="4">
        <v>0.34097222222222223</v>
      </c>
      <c r="K26" s="2">
        <v>43733</v>
      </c>
      <c r="L26" s="3">
        <v>37.5</v>
      </c>
      <c r="M26">
        <v>166</v>
      </c>
      <c r="N26" s="22">
        <v>6.46</v>
      </c>
      <c r="O26" s="23">
        <v>0.20625000000000002</v>
      </c>
    </row>
    <row r="27" spans="1:15" x14ac:dyDescent="0.2">
      <c r="A27" s="2">
        <v>43672</v>
      </c>
      <c r="B27" s="3">
        <v>37.75</v>
      </c>
      <c r="C27">
        <v>168</v>
      </c>
      <c r="D27" s="22">
        <v>6.45</v>
      </c>
      <c r="E27" s="23">
        <v>0.20694444444444446</v>
      </c>
      <c r="F27" s="2">
        <v>43703</v>
      </c>
      <c r="G27" s="3">
        <v>37.25</v>
      </c>
      <c r="H27" s="15">
        <v>165</v>
      </c>
      <c r="I27" s="22">
        <v>6.45</v>
      </c>
      <c r="J27" s="23">
        <v>0.20694444444444446</v>
      </c>
      <c r="K27" s="2">
        <v>43734</v>
      </c>
      <c r="L27" s="3">
        <v>37.5</v>
      </c>
      <c r="M27">
        <v>166</v>
      </c>
      <c r="N27" s="22">
        <v>6.45</v>
      </c>
      <c r="O27" s="23">
        <v>0.20694444444444446</v>
      </c>
    </row>
    <row r="28" spans="1:15" x14ac:dyDescent="0.2">
      <c r="A28" s="2">
        <v>43673</v>
      </c>
      <c r="B28" s="3">
        <v>37.130000000000003</v>
      </c>
      <c r="C28">
        <v>166</v>
      </c>
      <c r="D28" s="3">
        <v>4.01</v>
      </c>
      <c r="E28" s="4">
        <v>0.34652777777777777</v>
      </c>
      <c r="F28" s="2">
        <v>43704</v>
      </c>
      <c r="G28" s="3">
        <v>37.5</v>
      </c>
      <c r="H28" s="15">
        <v>167</v>
      </c>
      <c r="I28" s="22">
        <v>6.45</v>
      </c>
      <c r="J28" s="23">
        <v>0.20694444444444446</v>
      </c>
      <c r="K28" s="2">
        <v>43735</v>
      </c>
      <c r="L28" s="3">
        <v>37.5</v>
      </c>
      <c r="M28">
        <v>168</v>
      </c>
      <c r="N28" s="3">
        <v>0</v>
      </c>
      <c r="O28" s="4" t="s">
        <v>17</v>
      </c>
    </row>
    <row r="29" spans="1:15" x14ac:dyDescent="0.2">
      <c r="A29" s="2">
        <v>43674</v>
      </c>
      <c r="B29" s="3">
        <v>37.130000000000003</v>
      </c>
      <c r="C29">
        <v>162</v>
      </c>
      <c r="D29" s="3">
        <v>4.01</v>
      </c>
      <c r="E29" s="4">
        <v>0.39374999999999999</v>
      </c>
      <c r="F29" s="2">
        <v>43705</v>
      </c>
      <c r="G29" s="3">
        <v>37.25</v>
      </c>
      <c r="H29" s="15">
        <v>167</v>
      </c>
      <c r="I29" s="3">
        <v>0</v>
      </c>
      <c r="J29" s="4" t="s">
        <v>17</v>
      </c>
      <c r="K29" s="2">
        <v>43736</v>
      </c>
      <c r="L29" s="3"/>
      <c r="N29" s="3">
        <v>0</v>
      </c>
      <c r="O29" s="4" t="s">
        <v>17</v>
      </c>
    </row>
    <row r="30" spans="1:15" x14ac:dyDescent="0.2">
      <c r="A30" s="2">
        <v>43675</v>
      </c>
      <c r="B30" s="3">
        <v>37.130000000000003</v>
      </c>
      <c r="C30">
        <v>166</v>
      </c>
      <c r="D30" s="22">
        <v>6.45</v>
      </c>
      <c r="E30" s="23">
        <v>0.20694444444444446</v>
      </c>
      <c r="F30" s="2">
        <v>43706</v>
      </c>
      <c r="G30" s="3">
        <v>37.5</v>
      </c>
      <c r="H30" s="15">
        <v>167</v>
      </c>
      <c r="I30" s="22">
        <v>6.45</v>
      </c>
      <c r="J30" s="23">
        <v>0.20694444444444446</v>
      </c>
      <c r="K30" s="2">
        <v>43737</v>
      </c>
      <c r="L30" s="3"/>
      <c r="N30" s="3">
        <v>0</v>
      </c>
      <c r="O30" s="4" t="s">
        <v>17</v>
      </c>
    </row>
    <row r="31" spans="1:15" x14ac:dyDescent="0.2">
      <c r="A31" s="2">
        <v>43676</v>
      </c>
      <c r="B31" s="3">
        <v>37.380000000000003</v>
      </c>
      <c r="C31">
        <v>166</v>
      </c>
      <c r="D31" s="22">
        <v>6.45</v>
      </c>
      <c r="E31" s="23">
        <v>0.20694444444444446</v>
      </c>
      <c r="F31" s="2">
        <v>43707</v>
      </c>
      <c r="G31" s="3">
        <v>37.380000000000003</v>
      </c>
      <c r="H31" s="15">
        <v>166</v>
      </c>
      <c r="I31" s="22">
        <v>6.45</v>
      </c>
      <c r="J31" s="23">
        <v>0.20694444444444446</v>
      </c>
      <c r="K31" s="2">
        <v>43738</v>
      </c>
      <c r="L31" s="3">
        <v>37.130000000000003</v>
      </c>
      <c r="M31">
        <v>166</v>
      </c>
      <c r="N31" s="22">
        <v>6.45</v>
      </c>
      <c r="O31" s="23">
        <v>0.20694444444444446</v>
      </c>
    </row>
    <row r="32" spans="1:15" x14ac:dyDescent="0.2">
      <c r="A32" s="2">
        <v>43677</v>
      </c>
      <c r="B32" s="3">
        <v>37.380000000000003</v>
      </c>
      <c r="C32">
        <v>166</v>
      </c>
      <c r="D32" s="3">
        <v>0</v>
      </c>
      <c r="E32" s="4" t="s">
        <v>17</v>
      </c>
      <c r="F32" s="2">
        <v>43708</v>
      </c>
      <c r="G32" s="3">
        <v>37.25</v>
      </c>
      <c r="H32" s="15">
        <v>165</v>
      </c>
      <c r="I32" s="3">
        <v>4.01</v>
      </c>
      <c r="J32" s="4">
        <v>0.35347222222222219</v>
      </c>
      <c r="K32" s="2"/>
      <c r="L32" s="3"/>
      <c r="N32" s="3"/>
      <c r="O32" s="4"/>
    </row>
    <row r="33" spans="1:15" x14ac:dyDescent="0.2">
      <c r="A33" s="5" t="s">
        <v>5</v>
      </c>
      <c r="B33" s="3">
        <f>AVERAGE(B2:B32)</f>
        <v>37.381612903225822</v>
      </c>
      <c r="C33" s="6">
        <f>AVERAGE(C2:C32)</f>
        <v>166.87096774193549</v>
      </c>
      <c r="D33" s="3">
        <f>SUM(D2:D32)</f>
        <v>119.98000000000003</v>
      </c>
      <c r="E33" s="4">
        <f>AVERAGE(E2:E32)</f>
        <v>0.26919191919191926</v>
      </c>
      <c r="F33" s="5" t="s">
        <v>5</v>
      </c>
      <c r="G33" s="3">
        <f>AVERAGE(G2:G32)</f>
        <v>37.311999999999998</v>
      </c>
      <c r="H33" s="6">
        <f>AVERAGE(H2:H32)</f>
        <v>165.76</v>
      </c>
      <c r="I33" s="3">
        <f>SUM(I2:I32)</f>
        <v>113.15000000000003</v>
      </c>
      <c r="J33" s="4">
        <f>AVERAGE(J2:J32)</f>
        <v>0.27946859903381643</v>
      </c>
      <c r="K33" s="5" t="s">
        <v>5</v>
      </c>
      <c r="L33" s="3">
        <f>AVERAGE(L2:L31)</f>
        <v>37.37678571428571</v>
      </c>
      <c r="M33" s="6">
        <f>AVERAGE(M2:M31)</f>
        <v>165.875</v>
      </c>
      <c r="N33" s="3">
        <f>SUM(N2:N31)</f>
        <v>129.76</v>
      </c>
      <c r="O33" s="4">
        <f>AVERAGE(O2:O31)</f>
        <v>0.23885732323232325</v>
      </c>
    </row>
    <row r="34" spans="1:15" x14ac:dyDescent="0.2">
      <c r="D34" s="3">
        <f>AVERAGE(D2:D32)</f>
        <v>3.8703225806451624</v>
      </c>
      <c r="E34" s="7">
        <v>0.35902777777777778</v>
      </c>
      <c r="I34" s="3">
        <f>AVERAGE(I2:I32)</f>
        <v>3.6500000000000012</v>
      </c>
      <c r="J34" s="7">
        <v>0.33749999999999997</v>
      </c>
      <c r="N34" s="3">
        <f>AVERAGE(N2:N31)</f>
        <v>4.325333333333333</v>
      </c>
      <c r="O34" s="7">
        <v>0.34861111111111115</v>
      </c>
    </row>
    <row r="35" spans="1:15" x14ac:dyDescent="0.2">
      <c r="G35" s="35"/>
    </row>
  </sheetData>
  <phoneticPr fontId="0" type="noConversion"/>
  <pageMargins left="0.75" right="0.75" top="1" bottom="1" header="0.5" footer="0.5"/>
  <pageSetup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workbookViewId="0"/>
  </sheetViews>
  <sheetFormatPr defaultRowHeight="12.75" x14ac:dyDescent="0.2"/>
  <cols>
    <col min="1" max="1" width="10" customWidth="1"/>
    <col min="6" max="6" width="10" customWidth="1"/>
    <col min="11" max="11" width="10" customWidth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0</v>
      </c>
      <c r="G1" t="s">
        <v>1</v>
      </c>
      <c r="H1" t="s">
        <v>2</v>
      </c>
      <c r="I1" t="s">
        <v>3</v>
      </c>
      <c r="J1" s="1" t="s">
        <v>4</v>
      </c>
      <c r="K1" t="s">
        <v>0</v>
      </c>
      <c r="L1" t="s">
        <v>1</v>
      </c>
      <c r="M1" t="s">
        <v>2</v>
      </c>
      <c r="N1" t="s">
        <v>3</v>
      </c>
      <c r="O1" s="1" t="s">
        <v>4</v>
      </c>
    </row>
    <row r="2" spans="1:15" x14ac:dyDescent="0.2">
      <c r="A2" s="2">
        <v>43739</v>
      </c>
      <c r="B2" s="3">
        <v>37.5</v>
      </c>
      <c r="C2">
        <v>167</v>
      </c>
      <c r="D2" s="22">
        <v>6.46</v>
      </c>
      <c r="E2" s="23">
        <v>0.20625000000000002</v>
      </c>
      <c r="F2" s="2">
        <v>43770</v>
      </c>
      <c r="G2" s="3">
        <v>38.130000000000003</v>
      </c>
      <c r="H2">
        <v>168</v>
      </c>
      <c r="I2" s="22">
        <v>6.46</v>
      </c>
      <c r="J2" s="23">
        <v>0.20625000000000002</v>
      </c>
      <c r="K2" s="2">
        <v>43800</v>
      </c>
      <c r="L2" s="3">
        <v>36.630000000000003</v>
      </c>
      <c r="M2">
        <v>162</v>
      </c>
      <c r="N2" s="3">
        <v>0</v>
      </c>
      <c r="O2" s="4" t="s">
        <v>17</v>
      </c>
    </row>
    <row r="3" spans="1:15" x14ac:dyDescent="0.2">
      <c r="A3" s="2">
        <v>43740</v>
      </c>
      <c r="B3" s="3">
        <v>37.380000000000003</v>
      </c>
      <c r="C3">
        <v>167</v>
      </c>
      <c r="D3" s="22">
        <v>6.45</v>
      </c>
      <c r="E3" s="23">
        <v>0.20694444444444446</v>
      </c>
      <c r="F3" s="2">
        <v>43771</v>
      </c>
      <c r="G3" s="3">
        <v>37.5</v>
      </c>
      <c r="H3">
        <v>168</v>
      </c>
      <c r="I3" s="3">
        <v>4.01</v>
      </c>
      <c r="J3" s="4">
        <v>0.34097222222222223</v>
      </c>
      <c r="K3" s="2">
        <v>43801</v>
      </c>
      <c r="L3" s="3">
        <v>37.25</v>
      </c>
      <c r="M3">
        <v>162</v>
      </c>
      <c r="N3" s="22">
        <v>6.47</v>
      </c>
      <c r="O3" s="23">
        <v>0.20625000000000002</v>
      </c>
    </row>
    <row r="4" spans="1:15" x14ac:dyDescent="0.2">
      <c r="A4" s="2">
        <v>43741</v>
      </c>
      <c r="B4" s="3">
        <v>37.630000000000003</v>
      </c>
      <c r="C4">
        <v>167</v>
      </c>
      <c r="D4" s="22">
        <v>6.46</v>
      </c>
      <c r="E4" s="23">
        <v>0.20625000000000002</v>
      </c>
      <c r="F4" s="2">
        <v>43772</v>
      </c>
      <c r="G4" s="3">
        <v>37.380000000000003</v>
      </c>
      <c r="H4">
        <v>168</v>
      </c>
      <c r="I4" s="3">
        <v>4.01</v>
      </c>
      <c r="J4" s="4">
        <v>0.36874999999999997</v>
      </c>
      <c r="K4" s="2">
        <v>43802</v>
      </c>
      <c r="L4" s="3">
        <v>36.880000000000003</v>
      </c>
      <c r="M4">
        <v>164</v>
      </c>
      <c r="N4" s="22">
        <v>6.46</v>
      </c>
      <c r="O4" s="23">
        <v>0.20625000000000002</v>
      </c>
    </row>
    <row r="5" spans="1:15" x14ac:dyDescent="0.2">
      <c r="A5" s="2">
        <v>43742</v>
      </c>
      <c r="B5" s="3">
        <v>37.630000000000003</v>
      </c>
      <c r="C5">
        <v>167</v>
      </c>
      <c r="D5" s="3">
        <v>0</v>
      </c>
      <c r="E5" s="4" t="s">
        <v>17</v>
      </c>
      <c r="F5" s="2">
        <v>43773</v>
      </c>
      <c r="G5" s="3">
        <v>37.5</v>
      </c>
      <c r="H5">
        <v>168</v>
      </c>
      <c r="I5" s="22">
        <v>6.46</v>
      </c>
      <c r="J5" s="23">
        <v>0.20625000000000002</v>
      </c>
      <c r="K5" s="2">
        <v>43803</v>
      </c>
      <c r="L5" s="3">
        <v>37.25</v>
      </c>
      <c r="M5">
        <v>165</v>
      </c>
      <c r="N5" s="22">
        <v>6.47</v>
      </c>
      <c r="O5" s="23">
        <v>0.20625000000000002</v>
      </c>
    </row>
    <row r="6" spans="1:15" x14ac:dyDescent="0.2">
      <c r="A6" s="2">
        <v>43743</v>
      </c>
      <c r="B6" s="3"/>
      <c r="D6" s="3">
        <v>0</v>
      </c>
      <c r="E6" s="4" t="s">
        <v>17</v>
      </c>
      <c r="F6" s="2">
        <v>43774</v>
      </c>
      <c r="G6" s="3">
        <v>37.630000000000003</v>
      </c>
      <c r="H6">
        <v>168</v>
      </c>
      <c r="I6" s="22">
        <v>6.46</v>
      </c>
      <c r="J6" s="23">
        <v>0.20625000000000002</v>
      </c>
      <c r="K6" s="2">
        <v>43804</v>
      </c>
      <c r="L6" s="3">
        <v>37.25</v>
      </c>
      <c r="M6">
        <v>165</v>
      </c>
      <c r="N6" s="22">
        <v>6.46</v>
      </c>
      <c r="O6" s="23">
        <v>0.20625000000000002</v>
      </c>
    </row>
    <row r="7" spans="1:15" x14ac:dyDescent="0.2">
      <c r="A7" s="2">
        <v>43744</v>
      </c>
      <c r="B7" s="3"/>
      <c r="D7" s="3">
        <v>0</v>
      </c>
      <c r="E7" s="4" t="s">
        <v>17</v>
      </c>
      <c r="F7" s="2">
        <v>43775</v>
      </c>
      <c r="G7" s="3">
        <v>37.5</v>
      </c>
      <c r="H7">
        <v>168</v>
      </c>
      <c r="I7" s="3">
        <v>0</v>
      </c>
      <c r="J7" s="4" t="s">
        <v>17</v>
      </c>
      <c r="K7" s="2">
        <v>43805</v>
      </c>
      <c r="L7" s="3">
        <v>36.880000000000003</v>
      </c>
      <c r="M7">
        <v>166</v>
      </c>
      <c r="N7" s="22">
        <v>6.46</v>
      </c>
      <c r="O7" s="23">
        <v>0.20625000000000002</v>
      </c>
    </row>
    <row r="8" spans="1:15" x14ac:dyDescent="0.2">
      <c r="A8" s="2">
        <v>43745</v>
      </c>
      <c r="B8" s="3">
        <v>37.380000000000003</v>
      </c>
      <c r="C8">
        <v>166</v>
      </c>
      <c r="D8" s="22">
        <v>6.45</v>
      </c>
      <c r="E8" s="23">
        <v>0.20694444444444446</v>
      </c>
      <c r="F8" s="2">
        <v>43776</v>
      </c>
      <c r="G8" s="3">
        <v>37.75</v>
      </c>
      <c r="H8">
        <v>168</v>
      </c>
      <c r="I8" s="3">
        <v>0</v>
      </c>
      <c r="J8" s="4" t="s">
        <v>17</v>
      </c>
      <c r="K8" s="2">
        <v>43806</v>
      </c>
      <c r="L8" s="3">
        <v>36.75</v>
      </c>
      <c r="M8">
        <v>164</v>
      </c>
      <c r="N8" s="3">
        <v>0</v>
      </c>
      <c r="O8" s="4" t="s">
        <v>17</v>
      </c>
    </row>
    <row r="9" spans="1:15" x14ac:dyDescent="0.2">
      <c r="A9" s="2">
        <v>43746</v>
      </c>
      <c r="B9" s="3">
        <v>37.5</v>
      </c>
      <c r="C9">
        <v>166</v>
      </c>
      <c r="D9" s="22">
        <v>6.46</v>
      </c>
      <c r="E9" s="23">
        <v>0.20625000000000002</v>
      </c>
      <c r="F9" s="2">
        <v>43777</v>
      </c>
      <c r="G9" s="3">
        <v>37.75</v>
      </c>
      <c r="H9">
        <v>167</v>
      </c>
      <c r="I9" s="22">
        <v>6.46</v>
      </c>
      <c r="J9" s="23">
        <v>0.20625000000000002</v>
      </c>
      <c r="K9" s="2">
        <v>43807</v>
      </c>
      <c r="L9" s="3">
        <v>36.880000000000003</v>
      </c>
      <c r="M9">
        <v>164</v>
      </c>
      <c r="N9" s="3">
        <v>0</v>
      </c>
      <c r="O9" s="4" t="s">
        <v>17</v>
      </c>
    </row>
    <row r="10" spans="1:15" x14ac:dyDescent="0.2">
      <c r="A10" s="2">
        <v>43747</v>
      </c>
      <c r="B10" s="3">
        <v>37.380000000000003</v>
      </c>
      <c r="C10">
        <v>166</v>
      </c>
      <c r="D10" s="3">
        <v>0</v>
      </c>
      <c r="E10" s="4" t="s">
        <v>17</v>
      </c>
      <c r="F10" s="2">
        <v>43778</v>
      </c>
      <c r="G10" s="3">
        <v>37.630000000000003</v>
      </c>
      <c r="H10">
        <v>165</v>
      </c>
      <c r="I10" s="22">
        <v>6.46</v>
      </c>
      <c r="J10" s="23">
        <v>0.20625000000000002</v>
      </c>
      <c r="K10" s="2">
        <v>43808</v>
      </c>
      <c r="L10" s="3">
        <v>36.75</v>
      </c>
      <c r="M10">
        <v>164</v>
      </c>
      <c r="N10" s="22">
        <v>6.46</v>
      </c>
      <c r="O10" s="23">
        <v>0.20625000000000002</v>
      </c>
    </row>
    <row r="11" spans="1:15" x14ac:dyDescent="0.2">
      <c r="A11" s="2">
        <v>43748</v>
      </c>
      <c r="B11" s="3">
        <v>37.5</v>
      </c>
      <c r="C11">
        <v>167</v>
      </c>
      <c r="D11" s="3">
        <v>0</v>
      </c>
      <c r="E11" s="4" t="s">
        <v>17</v>
      </c>
      <c r="F11" s="2">
        <v>43779</v>
      </c>
      <c r="G11" s="3">
        <v>37.380000000000003</v>
      </c>
      <c r="H11">
        <v>163</v>
      </c>
      <c r="I11" s="3">
        <v>4.01</v>
      </c>
      <c r="J11" s="4">
        <v>0.3527777777777778</v>
      </c>
      <c r="K11" s="2">
        <v>43809</v>
      </c>
      <c r="L11" s="3">
        <v>37.130000000000003</v>
      </c>
      <c r="M11">
        <v>165</v>
      </c>
      <c r="N11" s="22">
        <v>6.46</v>
      </c>
      <c r="O11" s="23">
        <v>0.20625000000000002</v>
      </c>
    </row>
    <row r="12" spans="1:15" x14ac:dyDescent="0.2">
      <c r="A12" s="2">
        <v>43749</v>
      </c>
      <c r="B12" s="3">
        <v>37.380000000000003</v>
      </c>
      <c r="C12">
        <v>167</v>
      </c>
      <c r="D12" s="22">
        <v>6.46</v>
      </c>
      <c r="E12" s="23">
        <v>0.20625000000000002</v>
      </c>
      <c r="F12" s="2">
        <v>43780</v>
      </c>
      <c r="G12" s="3">
        <v>37.25</v>
      </c>
      <c r="H12">
        <v>167</v>
      </c>
      <c r="I12" s="22">
        <v>6.45</v>
      </c>
      <c r="J12" s="23">
        <v>0.20694444444444446</v>
      </c>
      <c r="K12" s="2">
        <v>43810</v>
      </c>
      <c r="L12" s="3">
        <v>36.880000000000003</v>
      </c>
      <c r="M12">
        <v>164</v>
      </c>
      <c r="N12" s="22">
        <v>6.45</v>
      </c>
      <c r="O12" s="23">
        <v>0.20694444444444446</v>
      </c>
    </row>
    <row r="13" spans="1:15" x14ac:dyDescent="0.2">
      <c r="A13" s="2">
        <v>43750</v>
      </c>
      <c r="B13" s="3">
        <v>37.75</v>
      </c>
      <c r="C13">
        <v>168</v>
      </c>
      <c r="D13" s="22">
        <v>6.45</v>
      </c>
      <c r="E13" s="23">
        <v>0.20694444444444446</v>
      </c>
      <c r="F13" s="2">
        <v>43781</v>
      </c>
      <c r="G13" s="3">
        <v>37.380000000000003</v>
      </c>
      <c r="H13">
        <v>167</v>
      </c>
      <c r="I13" s="22">
        <v>6.46</v>
      </c>
      <c r="J13" s="23">
        <v>0.20625000000000002</v>
      </c>
      <c r="K13" s="2">
        <v>43811</v>
      </c>
      <c r="L13" s="3">
        <v>37.130000000000003</v>
      </c>
      <c r="M13">
        <v>165</v>
      </c>
      <c r="N13" s="22">
        <v>6.45</v>
      </c>
      <c r="O13" s="23">
        <v>0.20694444444444446</v>
      </c>
    </row>
    <row r="14" spans="1:15" x14ac:dyDescent="0.2">
      <c r="A14" s="2">
        <v>43751</v>
      </c>
      <c r="B14" s="3">
        <v>37.880000000000003</v>
      </c>
      <c r="C14">
        <v>168</v>
      </c>
      <c r="D14" s="3">
        <v>4.01</v>
      </c>
      <c r="E14" s="4">
        <v>0.33263888888888887</v>
      </c>
      <c r="F14" s="2">
        <v>43782</v>
      </c>
      <c r="G14" s="3">
        <v>37.380000000000003</v>
      </c>
      <c r="H14">
        <v>167</v>
      </c>
      <c r="I14" s="3">
        <v>0</v>
      </c>
      <c r="J14" s="4" t="s">
        <v>17</v>
      </c>
      <c r="K14" s="2">
        <v>43812</v>
      </c>
      <c r="L14" s="3">
        <v>37.25</v>
      </c>
      <c r="M14">
        <v>167</v>
      </c>
      <c r="N14" s="22">
        <v>6.45</v>
      </c>
      <c r="O14" s="23">
        <v>0.20694444444444446</v>
      </c>
    </row>
    <row r="15" spans="1:15" x14ac:dyDescent="0.2">
      <c r="A15" s="2">
        <v>43752</v>
      </c>
      <c r="B15" s="3">
        <v>37.25</v>
      </c>
      <c r="C15">
        <v>165</v>
      </c>
      <c r="D15" s="3">
        <v>4.01</v>
      </c>
      <c r="E15" s="4">
        <v>0.34513888888888888</v>
      </c>
      <c r="F15" s="2">
        <v>43783</v>
      </c>
      <c r="G15" s="3">
        <v>37.5</v>
      </c>
      <c r="H15">
        <v>168</v>
      </c>
      <c r="I15" s="3">
        <v>0</v>
      </c>
      <c r="J15" s="4" t="s">
        <v>17</v>
      </c>
      <c r="K15" s="2">
        <v>43813</v>
      </c>
      <c r="L15" s="3">
        <v>37</v>
      </c>
      <c r="M15">
        <v>165</v>
      </c>
      <c r="N15" s="3">
        <v>0</v>
      </c>
      <c r="O15" s="4" t="s">
        <v>17</v>
      </c>
    </row>
    <row r="16" spans="1:15" x14ac:dyDescent="0.2">
      <c r="A16" s="2">
        <v>43753</v>
      </c>
      <c r="B16" s="3">
        <v>37.5</v>
      </c>
      <c r="C16">
        <v>168</v>
      </c>
      <c r="D16" s="22">
        <v>6.45</v>
      </c>
      <c r="E16" s="23">
        <v>0.20694444444444446</v>
      </c>
      <c r="F16" s="2">
        <v>43784</v>
      </c>
      <c r="G16" s="3">
        <v>37.5</v>
      </c>
      <c r="H16">
        <v>168</v>
      </c>
      <c r="I16" s="22">
        <v>6.45</v>
      </c>
      <c r="J16" s="23">
        <v>0.20694444444444446</v>
      </c>
      <c r="K16" s="2">
        <v>43814</v>
      </c>
      <c r="L16" s="3">
        <v>37.130000000000003</v>
      </c>
      <c r="M16">
        <v>166</v>
      </c>
      <c r="N16" s="3">
        <v>0</v>
      </c>
      <c r="O16" s="4" t="s">
        <v>17</v>
      </c>
    </row>
    <row r="17" spans="1:15" x14ac:dyDescent="0.2">
      <c r="A17" s="2">
        <v>43754</v>
      </c>
      <c r="B17" s="3">
        <v>37.630000000000003</v>
      </c>
      <c r="C17">
        <v>168</v>
      </c>
      <c r="D17" s="3">
        <v>0</v>
      </c>
      <c r="E17" s="4" t="s">
        <v>17</v>
      </c>
      <c r="F17" s="2">
        <v>43785</v>
      </c>
      <c r="G17" s="3">
        <v>37.380000000000003</v>
      </c>
      <c r="H17">
        <v>165</v>
      </c>
      <c r="I17" s="3">
        <v>4.01</v>
      </c>
      <c r="J17" s="4">
        <v>0.3430555555555555</v>
      </c>
      <c r="K17" s="2">
        <v>43815</v>
      </c>
      <c r="L17" s="3">
        <v>37</v>
      </c>
      <c r="M17">
        <v>165</v>
      </c>
      <c r="N17" s="22">
        <v>6.46</v>
      </c>
      <c r="O17" s="23">
        <v>0.20625000000000002</v>
      </c>
    </row>
    <row r="18" spans="1:15" x14ac:dyDescent="0.2">
      <c r="A18" s="2">
        <v>43755</v>
      </c>
      <c r="B18" s="3">
        <v>37.5</v>
      </c>
      <c r="C18">
        <v>169</v>
      </c>
      <c r="D18" s="3">
        <v>0</v>
      </c>
      <c r="E18" s="4" t="s">
        <v>17</v>
      </c>
      <c r="F18" s="2">
        <v>43786</v>
      </c>
      <c r="G18" s="3">
        <v>37.380000000000003</v>
      </c>
      <c r="H18">
        <v>167</v>
      </c>
      <c r="I18" s="3">
        <v>4.01</v>
      </c>
      <c r="J18" s="4">
        <v>0.35138888888888892</v>
      </c>
      <c r="K18" s="2">
        <v>43816</v>
      </c>
      <c r="L18" s="3">
        <v>37.380000000000003</v>
      </c>
      <c r="M18">
        <v>165</v>
      </c>
      <c r="N18" s="22">
        <v>6.46</v>
      </c>
      <c r="O18" s="23">
        <v>0.20625000000000002</v>
      </c>
    </row>
    <row r="19" spans="1:15" x14ac:dyDescent="0.2">
      <c r="A19" s="2">
        <v>43756</v>
      </c>
      <c r="B19" s="3">
        <v>37.630000000000003</v>
      </c>
      <c r="C19">
        <v>169</v>
      </c>
      <c r="D19" s="22">
        <v>6.45</v>
      </c>
      <c r="E19" s="23">
        <v>0.20694444444444446</v>
      </c>
      <c r="F19" s="2">
        <v>43787</v>
      </c>
      <c r="G19" s="3">
        <v>37.130000000000003</v>
      </c>
      <c r="H19">
        <v>166</v>
      </c>
      <c r="I19" s="22">
        <v>6.46</v>
      </c>
      <c r="J19" s="23">
        <v>0.20625000000000002</v>
      </c>
      <c r="K19" s="2">
        <v>43817</v>
      </c>
      <c r="L19" s="3">
        <v>37.130000000000003</v>
      </c>
      <c r="M19">
        <v>166</v>
      </c>
      <c r="N19" s="22">
        <v>6.45</v>
      </c>
      <c r="O19" s="23">
        <v>0.20694444444444446</v>
      </c>
    </row>
    <row r="20" spans="1:15" x14ac:dyDescent="0.2">
      <c r="A20" s="2">
        <v>43757</v>
      </c>
      <c r="B20" s="3">
        <v>37.25</v>
      </c>
      <c r="C20">
        <v>168</v>
      </c>
      <c r="D20" s="22">
        <v>6.46</v>
      </c>
      <c r="E20" s="23">
        <v>0.20625000000000002</v>
      </c>
      <c r="F20" s="2">
        <v>43788</v>
      </c>
      <c r="G20" s="3">
        <v>36.880000000000003</v>
      </c>
      <c r="H20">
        <v>166</v>
      </c>
      <c r="I20" s="22">
        <v>6.45</v>
      </c>
      <c r="J20" s="23">
        <v>0.20694444444444446</v>
      </c>
      <c r="K20" s="2">
        <v>43818</v>
      </c>
      <c r="L20" s="3">
        <v>37.25</v>
      </c>
      <c r="M20">
        <v>166</v>
      </c>
      <c r="N20" s="22">
        <v>6.46</v>
      </c>
      <c r="O20" s="23">
        <v>0.20625000000000002</v>
      </c>
    </row>
    <row r="21" spans="1:15" x14ac:dyDescent="0.2">
      <c r="A21" s="2">
        <v>43758</v>
      </c>
      <c r="B21" s="3">
        <v>37.380000000000003</v>
      </c>
      <c r="C21">
        <v>168</v>
      </c>
      <c r="D21" s="3">
        <v>0</v>
      </c>
      <c r="E21" s="4" t="s">
        <v>17</v>
      </c>
      <c r="F21" s="2">
        <v>43789</v>
      </c>
      <c r="G21" s="3">
        <v>37.130000000000003</v>
      </c>
      <c r="H21">
        <v>166</v>
      </c>
      <c r="I21" s="3">
        <v>0</v>
      </c>
      <c r="J21" s="4" t="s">
        <v>17</v>
      </c>
      <c r="K21" s="2">
        <v>43819</v>
      </c>
      <c r="L21" s="3">
        <v>37.25</v>
      </c>
      <c r="M21">
        <v>166</v>
      </c>
      <c r="N21" s="22">
        <v>6.46</v>
      </c>
      <c r="O21" s="23">
        <v>0.20625000000000002</v>
      </c>
    </row>
    <row r="22" spans="1:15" x14ac:dyDescent="0.2">
      <c r="A22" s="2">
        <v>43759</v>
      </c>
      <c r="B22" s="3">
        <v>37.380000000000003</v>
      </c>
      <c r="C22">
        <v>168</v>
      </c>
      <c r="D22" s="22">
        <v>6.45</v>
      </c>
      <c r="E22" s="23">
        <v>0.20694444444444446</v>
      </c>
      <c r="F22" s="2">
        <v>43790</v>
      </c>
      <c r="G22" s="3">
        <v>37.130000000000003</v>
      </c>
      <c r="H22">
        <v>166</v>
      </c>
      <c r="I22" s="22">
        <v>6.46</v>
      </c>
      <c r="J22" s="23">
        <v>0.20625000000000002</v>
      </c>
      <c r="K22" s="2">
        <v>43820</v>
      </c>
      <c r="L22" s="3">
        <v>37</v>
      </c>
      <c r="M22">
        <v>164</v>
      </c>
      <c r="N22" s="3">
        <v>0</v>
      </c>
      <c r="O22" s="4" t="s">
        <v>17</v>
      </c>
    </row>
    <row r="23" spans="1:15" x14ac:dyDescent="0.2">
      <c r="A23" s="2">
        <v>43760</v>
      </c>
      <c r="B23" s="3">
        <v>37.380000000000003</v>
      </c>
      <c r="C23">
        <v>166</v>
      </c>
      <c r="D23" s="22">
        <v>6.46</v>
      </c>
      <c r="E23" s="23">
        <v>0.20625000000000002</v>
      </c>
      <c r="F23" s="2">
        <v>43791</v>
      </c>
      <c r="G23" s="3">
        <v>37.130000000000003</v>
      </c>
      <c r="H23">
        <v>167</v>
      </c>
      <c r="I23" s="22">
        <v>6.46</v>
      </c>
      <c r="J23" s="23">
        <v>0.20625000000000002</v>
      </c>
      <c r="K23" s="2">
        <v>43821</v>
      </c>
      <c r="L23" s="3">
        <v>37</v>
      </c>
      <c r="M23">
        <v>163</v>
      </c>
      <c r="N23" s="3">
        <v>0</v>
      </c>
      <c r="O23" s="4" t="s">
        <v>17</v>
      </c>
    </row>
    <row r="24" spans="1:15" x14ac:dyDescent="0.2">
      <c r="A24" s="2">
        <v>43761</v>
      </c>
      <c r="B24" s="3">
        <v>37.5</v>
      </c>
      <c r="C24">
        <v>166</v>
      </c>
      <c r="D24" s="22">
        <v>6.45</v>
      </c>
      <c r="E24" s="23">
        <v>0.20694444444444446</v>
      </c>
      <c r="F24" s="2">
        <v>43792</v>
      </c>
      <c r="G24" s="3">
        <v>37.130000000000003</v>
      </c>
      <c r="H24">
        <v>167</v>
      </c>
      <c r="I24" s="3">
        <v>0</v>
      </c>
      <c r="J24" s="4" t="s">
        <v>17</v>
      </c>
      <c r="K24" s="2">
        <v>43822</v>
      </c>
      <c r="L24" s="3">
        <v>37.25</v>
      </c>
      <c r="M24">
        <v>165</v>
      </c>
      <c r="N24" s="22">
        <v>6.46</v>
      </c>
      <c r="O24" s="23">
        <v>0.20625000000000002</v>
      </c>
    </row>
    <row r="25" spans="1:15" x14ac:dyDescent="0.2">
      <c r="A25" s="2">
        <v>43762</v>
      </c>
      <c r="B25" s="3">
        <v>37.25</v>
      </c>
      <c r="C25">
        <v>167</v>
      </c>
      <c r="D25" s="3">
        <v>0</v>
      </c>
      <c r="E25" s="4" t="s">
        <v>17</v>
      </c>
      <c r="F25" s="2">
        <v>43793</v>
      </c>
      <c r="G25" s="3">
        <v>36.5</v>
      </c>
      <c r="H25">
        <v>163</v>
      </c>
      <c r="I25" s="3">
        <v>0</v>
      </c>
      <c r="J25" s="4" t="s">
        <v>17</v>
      </c>
      <c r="K25" s="2">
        <v>43823</v>
      </c>
      <c r="L25" s="3">
        <v>37.25</v>
      </c>
      <c r="M25">
        <v>165</v>
      </c>
      <c r="N25" s="22">
        <v>6.46</v>
      </c>
      <c r="O25" s="23">
        <v>0.20625000000000002</v>
      </c>
    </row>
    <row r="26" spans="1:15" x14ac:dyDescent="0.2">
      <c r="A26" s="2">
        <v>43763</v>
      </c>
      <c r="B26" s="3">
        <v>37.5</v>
      </c>
      <c r="C26">
        <v>167</v>
      </c>
      <c r="D26" s="22">
        <v>6.46</v>
      </c>
      <c r="E26" s="23">
        <v>0.20625000000000002</v>
      </c>
      <c r="F26" s="2">
        <v>43794</v>
      </c>
      <c r="G26" s="3">
        <v>37.25</v>
      </c>
      <c r="H26">
        <v>168</v>
      </c>
      <c r="I26" s="22">
        <v>6.46</v>
      </c>
      <c r="J26" s="23">
        <v>0.20625000000000002</v>
      </c>
      <c r="K26" s="2">
        <v>43824</v>
      </c>
      <c r="L26" s="3">
        <v>37.130000000000003</v>
      </c>
      <c r="M26">
        <v>165</v>
      </c>
      <c r="N26" s="22">
        <v>6.46</v>
      </c>
      <c r="O26" s="23">
        <v>0.20625000000000002</v>
      </c>
    </row>
    <row r="27" spans="1:15" x14ac:dyDescent="0.2">
      <c r="A27" s="2">
        <v>43764</v>
      </c>
      <c r="B27" s="3">
        <v>37.630000000000003</v>
      </c>
      <c r="C27">
        <v>168</v>
      </c>
      <c r="D27" s="3">
        <v>4.01</v>
      </c>
      <c r="E27" s="4">
        <v>0.34722222222222227</v>
      </c>
      <c r="F27" s="2">
        <v>43795</v>
      </c>
      <c r="G27" s="3">
        <v>36.880000000000003</v>
      </c>
      <c r="H27">
        <v>166</v>
      </c>
      <c r="I27" s="22">
        <v>6.45</v>
      </c>
      <c r="J27" s="23">
        <v>0.20694444444444446</v>
      </c>
      <c r="K27" s="2">
        <v>43825</v>
      </c>
      <c r="L27" s="3">
        <v>37.130000000000003</v>
      </c>
      <c r="M27">
        <v>165</v>
      </c>
      <c r="N27" s="22">
        <v>6.46</v>
      </c>
      <c r="O27" s="23">
        <v>0.20625000000000002</v>
      </c>
    </row>
    <row r="28" spans="1:15" x14ac:dyDescent="0.2">
      <c r="A28" s="2">
        <v>43765</v>
      </c>
      <c r="B28" s="3">
        <v>37.130000000000003</v>
      </c>
      <c r="C28">
        <v>165</v>
      </c>
      <c r="D28" s="22">
        <v>6.45</v>
      </c>
      <c r="E28" s="23">
        <v>0.20694444444444446</v>
      </c>
      <c r="F28" s="2">
        <v>43796</v>
      </c>
      <c r="G28" s="3">
        <v>37.130000000000003</v>
      </c>
      <c r="H28">
        <v>165</v>
      </c>
      <c r="I28" s="22">
        <v>6.45</v>
      </c>
      <c r="J28" s="23">
        <v>0.20694444444444446</v>
      </c>
      <c r="K28" s="2">
        <v>43826</v>
      </c>
      <c r="L28" s="3">
        <v>37.25</v>
      </c>
      <c r="M28">
        <v>167</v>
      </c>
      <c r="N28" s="22">
        <v>6.46</v>
      </c>
      <c r="O28" s="23">
        <v>0.20625000000000002</v>
      </c>
    </row>
    <row r="29" spans="1:15" x14ac:dyDescent="0.2">
      <c r="A29" s="2">
        <v>43766</v>
      </c>
      <c r="B29" s="3">
        <v>37.5</v>
      </c>
      <c r="C29">
        <v>167</v>
      </c>
      <c r="D29" s="22">
        <v>6.46</v>
      </c>
      <c r="E29" s="23">
        <v>0.20625000000000002</v>
      </c>
      <c r="F29" s="2">
        <v>43797</v>
      </c>
      <c r="G29" s="3">
        <v>37.130000000000003</v>
      </c>
      <c r="H29">
        <v>166</v>
      </c>
      <c r="I29" s="22">
        <v>6.45</v>
      </c>
      <c r="J29" s="23">
        <v>0.20694444444444446</v>
      </c>
      <c r="K29" s="2">
        <v>43827</v>
      </c>
      <c r="L29" s="3">
        <v>36.75</v>
      </c>
      <c r="M29">
        <v>163</v>
      </c>
      <c r="N29" s="3">
        <v>0</v>
      </c>
      <c r="O29" s="4" t="s">
        <v>17</v>
      </c>
    </row>
    <row r="30" spans="1:15" x14ac:dyDescent="0.2">
      <c r="A30" s="2">
        <v>43767</v>
      </c>
      <c r="B30" s="3">
        <v>37.25</v>
      </c>
      <c r="C30">
        <v>168</v>
      </c>
      <c r="D30" s="22">
        <v>6.46</v>
      </c>
      <c r="E30" s="23">
        <v>0.20625000000000002</v>
      </c>
      <c r="F30" s="2">
        <v>43798</v>
      </c>
      <c r="G30" s="3">
        <v>37.380000000000003</v>
      </c>
      <c r="H30">
        <v>167</v>
      </c>
      <c r="I30" s="22">
        <v>6.45</v>
      </c>
      <c r="J30" s="23">
        <v>0.20694444444444446</v>
      </c>
      <c r="K30" s="2">
        <v>43828</v>
      </c>
      <c r="L30" s="3">
        <v>36.880000000000003</v>
      </c>
      <c r="M30">
        <v>164</v>
      </c>
      <c r="N30" s="3">
        <v>0</v>
      </c>
      <c r="O30" s="4" t="s">
        <v>17</v>
      </c>
    </row>
    <row r="31" spans="1:15" x14ac:dyDescent="0.2">
      <c r="A31" s="2">
        <v>43768</v>
      </c>
      <c r="B31" s="3">
        <v>37.630000000000003</v>
      </c>
      <c r="C31">
        <v>168</v>
      </c>
      <c r="D31" s="3">
        <v>0</v>
      </c>
      <c r="E31" s="4" t="s">
        <v>17</v>
      </c>
      <c r="F31" s="2">
        <v>43799</v>
      </c>
      <c r="G31" s="3">
        <v>37</v>
      </c>
      <c r="H31">
        <v>165</v>
      </c>
      <c r="I31" s="3">
        <v>0</v>
      </c>
      <c r="J31" s="4" t="s">
        <v>17</v>
      </c>
      <c r="K31" s="2">
        <v>43829</v>
      </c>
      <c r="L31" s="3">
        <v>37.130000000000003</v>
      </c>
      <c r="M31">
        <v>165</v>
      </c>
      <c r="N31" s="22">
        <v>6.46</v>
      </c>
      <c r="O31" s="23">
        <v>0.20625000000000002</v>
      </c>
    </row>
    <row r="32" spans="1:15" x14ac:dyDescent="0.2">
      <c r="A32" s="2">
        <v>43769</v>
      </c>
      <c r="B32" s="3">
        <v>37.5</v>
      </c>
      <c r="C32">
        <v>168</v>
      </c>
      <c r="D32" s="3">
        <v>0</v>
      </c>
      <c r="E32" s="4" t="s">
        <v>17</v>
      </c>
      <c r="F32" s="2"/>
      <c r="G32" s="3"/>
      <c r="I32" s="3"/>
      <c r="J32" s="4"/>
      <c r="K32" s="2">
        <v>43830</v>
      </c>
      <c r="L32" s="3">
        <v>37.25</v>
      </c>
      <c r="M32">
        <v>166</v>
      </c>
      <c r="N32" s="22">
        <v>6.47</v>
      </c>
      <c r="O32" s="23">
        <v>0.20625000000000002</v>
      </c>
    </row>
    <row r="33" spans="1:15" x14ac:dyDescent="0.2">
      <c r="A33" s="5" t="s">
        <v>5</v>
      </c>
      <c r="B33" s="3">
        <f>AVERAGE(B2:B32)</f>
        <v>37.472413793103449</v>
      </c>
      <c r="C33" s="6">
        <f>AVERAGE(C2:C32)</f>
        <v>167.20689655172413</v>
      </c>
      <c r="D33" s="3">
        <f>SUM(D2:D32)</f>
        <v>121.76999999999998</v>
      </c>
      <c r="E33" s="4">
        <f>AVERAGE(E2:E32)</f>
        <v>0.22684027777777774</v>
      </c>
      <c r="F33" s="5" t="s">
        <v>5</v>
      </c>
      <c r="G33" s="3">
        <f>AVERAGE(G2:G31)</f>
        <v>37.323999999999998</v>
      </c>
      <c r="H33" s="6">
        <f>AVERAGE(H2:H31)</f>
        <v>166.6</v>
      </c>
      <c r="I33" s="3">
        <f>SUM(I2:I31)</f>
        <v>129.79999999999998</v>
      </c>
      <c r="J33" s="4">
        <f>AVERAGE(J2:J31)</f>
        <v>0.2394570707070707</v>
      </c>
      <c r="K33" s="5" t="s">
        <v>5</v>
      </c>
      <c r="L33" s="3">
        <f>AVERAGE(L2:L32)</f>
        <v>37.06677419354839</v>
      </c>
      <c r="M33" s="6">
        <f>AVERAGE(M2:M32)</f>
        <v>164.7741935483871</v>
      </c>
      <c r="N33" s="3">
        <f>SUM(N2:N32)</f>
        <v>142.10999999999996</v>
      </c>
      <c r="O33" s="4">
        <f>AVERAGE(O2:O32)</f>
        <v>0.20637626262626255</v>
      </c>
    </row>
    <row r="34" spans="1:15" x14ac:dyDescent="0.2">
      <c r="D34" s="3">
        <f>AVERAGE(D2:D32)</f>
        <v>3.9280645161290315</v>
      </c>
      <c r="E34" s="7">
        <v>0.34166666666666662</v>
      </c>
      <c r="I34" s="3">
        <f>AVERAGE(I2:I31)</f>
        <v>4.3266666666666662</v>
      </c>
      <c r="J34" s="7">
        <v>0.35138888888888892</v>
      </c>
      <c r="N34" s="3">
        <f>AVERAGE(N2:N32)</f>
        <v>4.5841935483870957</v>
      </c>
      <c r="O34" s="7"/>
    </row>
    <row r="35" spans="1:15" x14ac:dyDescent="0.2">
      <c r="K35" s="5" t="s">
        <v>6</v>
      </c>
    </row>
    <row r="36" spans="1:15" x14ac:dyDescent="0.2">
      <c r="K36" s="11" t="s">
        <v>11</v>
      </c>
      <c r="L36" s="9"/>
      <c r="M36" s="9"/>
    </row>
    <row r="37" spans="1:15" x14ac:dyDescent="0.2">
      <c r="K37" s="10" t="s">
        <v>7</v>
      </c>
      <c r="L37" s="9" t="s">
        <v>8</v>
      </c>
      <c r="M37" s="9" t="s">
        <v>9</v>
      </c>
    </row>
    <row r="38" spans="1:15" x14ac:dyDescent="0.2">
      <c r="K38" s="12">
        <f>MIN('Page 1'!B2:B32,'Page 1'!G2:G30,'Page 1'!L2:L32,'Page 2'!B2:B31,'Page 2'!G2:G32,'Page 2'!L2:L31,'Page 3'!B2:B32,'Page 3'!G2:G32,'Page 3'!L2:L31,'Page 4'!B2:B32,'Page 4'!G2:G31,'Page 4'!L2:L32)</f>
        <v>36.5</v>
      </c>
      <c r="L38" s="12">
        <f>MAX('Page 1'!B2:B32,'Page 1'!G2:G30,'Page 1'!L2:L32,'Page 2'!B2:B31,'Page 2'!G2:G32,'Page 2'!L2:L31,'Page 3'!B2:B32,'Page 3'!G2:G32,'Page 3'!L2:L31,'Page 4'!B2:B32,'Page 4'!G2:G31,'Page 4'!L2:L32)</f>
        <v>38.75</v>
      </c>
      <c r="M38" s="12">
        <f>AVERAGE('Page 1'!B2:B32,'Page 1'!G2:G30,'Page 1'!L2:L32,'Page 2'!B2:B31,'Page 2'!G2:G32,'Page 2'!L2:L31,'Page 3'!B2:B32,'Page 3'!G2:G32,'Page 3'!L2:L31,'Page 4'!B2:B32,'Page 4'!G2:G31,'Page 4'!L2:L32)</f>
        <v>37.578388059701382</v>
      </c>
    </row>
    <row r="39" spans="1:15" x14ac:dyDescent="0.2">
      <c r="K39" s="11" t="s">
        <v>12</v>
      </c>
      <c r="L39" s="9"/>
      <c r="M39" s="9"/>
    </row>
    <row r="40" spans="1:15" x14ac:dyDescent="0.2">
      <c r="K40" s="9" t="s">
        <v>7</v>
      </c>
      <c r="L40" s="9" t="s">
        <v>8</v>
      </c>
      <c r="M40" s="9" t="s">
        <v>9</v>
      </c>
    </row>
    <row r="41" spans="1:15" x14ac:dyDescent="0.2">
      <c r="K41" s="9">
        <f>MIN('Page 1'!C2:C32,'Page 1'!H2:H30,'Page 1'!M2:M32,'Page 2'!C2:C31,'Page 2'!H2:H32,'Page 2'!M2:M31,'Page 3'!C2:C32,'Page 3'!H2:H32,'Page 3'!M2:M31,'Page 4'!C2:C32,'Page 4'!H2:H31,'Page 4'!M2:M32)</f>
        <v>162</v>
      </c>
      <c r="L41" s="9">
        <f>MAX('Page 1'!C2:C32,'Page 1'!H2:H30,'Page 1'!M2:M32,'Page 2'!C2:C31,'Page 2'!H2:H32,'Page 2'!M2:M31,'Page 3'!C2:C32,'Page 3'!H2:H32,'Page 3'!M2:M31,'Page 4'!C2:C32,'Page 4'!H2:H31,'Page 4'!M2:M32)</f>
        <v>174</v>
      </c>
      <c r="M41" s="13">
        <f>AVERAGE('Page 1'!C2:C32,'Page 1'!H2:H30,'Page 1'!M2:M32,'Page 2'!C2:C31,'Page 2'!H2:H32,'Page 2'!M2:M31,'Page 3'!C2:C32,'Page 3'!H2:H32,'Page 3'!M2:M31,'Page 4'!C2:C32,'Page 4'!H2:H31,'Page 4'!M2:M32)</f>
        <v>167.57703927492446</v>
      </c>
    </row>
    <row r="42" spans="1:15" x14ac:dyDescent="0.2">
      <c r="K42" s="11" t="s">
        <v>10</v>
      </c>
      <c r="L42" s="9"/>
      <c r="M42" s="9"/>
    </row>
    <row r="43" spans="1:15" x14ac:dyDescent="0.2">
      <c r="K43" s="9" t="s">
        <v>7</v>
      </c>
      <c r="L43" s="9" t="s">
        <v>8</v>
      </c>
      <c r="M43" s="9" t="s">
        <v>9</v>
      </c>
      <c r="N43" s="9" t="s">
        <v>16</v>
      </c>
    </row>
    <row r="44" spans="1:15" x14ac:dyDescent="0.2">
      <c r="K44" s="12">
        <f>MIN('Page 1'!D2:D32,'Page 1'!I2:I30,'Page 1'!N2:N32,'Page 2'!D2:D31,'Page 2'!I2:I32,'Page 2'!N2:N31,'Page 3'!D2:D32,'Page 3'!I2:I32,'Page 3'!N2:N31,'Page 4'!D2:D32,'Page 4'!I2:I31,'Page 4'!N2:N32)</f>
        <v>0</v>
      </c>
      <c r="L44" s="12">
        <f>MAX('Page 1'!D2:D32,'Page 1'!I2:I30,'Page 1'!N2:N32,'Page 2'!D2:D31,'Page 2'!I2:I32,'Page 2'!N2:N31,'Page 3'!D2:D32,'Page 3'!I2:I32,'Page 3'!N2:N31,'Page 4'!D2:D32,'Page 4'!I2:I31,'Page 4'!N2:N32)</f>
        <v>6.47</v>
      </c>
      <c r="M44" s="12">
        <f>AVERAGE('Page 1'!D2:D32,'Page 1'!I2:I30,'Page 1'!N2:N32,'Page 2'!D2:D31,'Page 2'!I2:I32,'Page 2'!N2:N31,'Page 3'!D2:D32,'Page 3'!I2:I32,'Page 3'!N2:N31,'Page 4'!D2:D32,'Page 4'!I2:I31,'Page 4'!N2:N32)</f>
        <v>4.1965013774104811</v>
      </c>
      <c r="N44" s="3">
        <f>'Page 1'!D33+'Page 1'!I33+'Page 1'!N33+'Page 2'!D33+'Page 2'!I33+'Page 2'!N33+'Page 3'!D33+'Page 3'!I33+'Page 3'!N33+'Page 4'!D33+'Page 4'!I33+'Page 4'!N33</f>
        <v>1523.3299999999997</v>
      </c>
    </row>
    <row r="45" spans="1:15" x14ac:dyDescent="0.2">
      <c r="K45" s="5" t="s">
        <v>13</v>
      </c>
    </row>
    <row r="46" spans="1:15" x14ac:dyDescent="0.2">
      <c r="K46" s="9" t="s">
        <v>7</v>
      </c>
      <c r="L46" s="9" t="s">
        <v>8</v>
      </c>
      <c r="M46" s="9" t="s">
        <v>9</v>
      </c>
      <c r="N46" s="20" t="s">
        <v>15</v>
      </c>
    </row>
    <row r="47" spans="1:15" x14ac:dyDescent="0.2">
      <c r="K47" s="14">
        <f>MIN('Page 1'!E2:E32,'Page 1'!J2:J30,'Page 1'!O2:O32,'Page 2'!E2:E31,'Page 2'!J2:J32,'Page 2'!O2:O31,'Page 3'!E2:E32,'Page 3'!J2:J32,'Page 3'!O2:O31,'Page 4'!E2:E32,'Page 4'!J2:J31,'Page 4'!O2:O32)</f>
        <v>0.20625000000000002</v>
      </c>
      <c r="L47" s="14">
        <f>MAX('Page 1'!E2:E32,'Page 1'!J2:J30,'Page 1'!O2:O32,'Page 2'!E2:E31,'Page 2'!J2:J32,'Page 2'!O2:O31,'Page 3'!E2:E32,'Page 3'!J2:J32,'Page 3'!O2:O31,'Page 4'!E2:E32,'Page 4'!J2:J31,'Page 4'!O2:O32)</f>
        <v>0.72916666666666663</v>
      </c>
      <c r="M47" s="14">
        <f>AVERAGE('Page 1'!E2:E32,'Page 1'!J2:J30,'Page 1'!O2:O32,'Page 2'!E2:E31,'Page 2'!J2:J32,'Page 2'!O2:O31,'Page 3'!E2:E32,'Page 3'!J2:J32,'Page 3'!O2:O31,'Page 4'!E2:E32,'Page 4'!J2:J31,'Page 4'!O2:O32)</f>
        <v>0.23976565851565834</v>
      </c>
      <c r="N47" s="21">
        <f>('Page 1'!E34+'Page 1'!J34+'Page 1'!O34+'Page 2'!E34+'Page 2'!J34+'Page 2'!O34+'Page 3'!E34+'Page 3'!J34+'Page 3'!O34+'Page 4'!E34+'Page 4'!J34+'Page 4'!O34)/10</f>
        <v>0.35513888888888889</v>
      </c>
    </row>
  </sheetData>
  <phoneticPr fontId="0" type="noConversion"/>
  <pageMargins left="0.75" right="0.75" top="1" bottom="1" header="0.5" footer="0.5"/>
  <pageSetup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 1</vt:lpstr>
      <vt:lpstr>Page 2</vt:lpstr>
      <vt:lpstr>Page 3</vt:lpstr>
      <vt:lpstr>Page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</dc:creator>
  <cp:lastModifiedBy>Christopher</cp:lastModifiedBy>
  <cp:lastPrinted>2020-01-02T16:36:06Z</cp:lastPrinted>
  <dcterms:created xsi:type="dcterms:W3CDTF">2004-12-30T12:14:34Z</dcterms:created>
  <dcterms:modified xsi:type="dcterms:W3CDTF">2020-01-02T16:36:36Z</dcterms:modified>
</cp:coreProperties>
</file>